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exud72\Desktop\Robison Pacheco\"/>
    </mc:Choice>
  </mc:AlternateContent>
  <xr:revisionPtr revIDLastSave="0" documentId="8_{F3C704D9-F3EF-4B9E-89E5-4ED0AA3CBE18}" xr6:coauthVersionLast="47" xr6:coauthVersionMax="47" xr10:uidLastSave="{00000000-0000-0000-0000-000000000000}"/>
  <bookViews>
    <workbookView xWindow="-28920" yWindow="-600" windowWidth="29040" windowHeight="15720" xr2:uid="{31FF221C-2988-47E9-ACBD-893711FEFF34}"/>
  </bookViews>
  <sheets>
    <sheet name="TRANSPORTE" sheetId="1" r:id="rId1"/>
  </sheets>
  <definedNames>
    <definedName name="_xlnm._FilterDatabase" localSheetId="0" hidden="1">TRANSPORTE!$A$2:$X$37</definedName>
    <definedName name="Matriz_de_Riesgos" localSheetId="0">TRANSPORTE!$A$1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" l="1"/>
  <c r="K6" i="1"/>
  <c r="P6" i="1"/>
  <c r="Q6" i="1"/>
  <c r="J7" i="1"/>
  <c r="K13" i="1" s="1"/>
  <c r="K7" i="1"/>
  <c r="P7" i="1"/>
  <c r="Q13" i="1" s="1"/>
  <c r="Q7" i="1"/>
  <c r="J8" i="1"/>
  <c r="K14" i="1" s="1"/>
  <c r="K8" i="1"/>
  <c r="P8" i="1"/>
  <c r="Q14" i="1" s="1"/>
  <c r="Q8" i="1"/>
  <c r="J9" i="1"/>
  <c r="K19" i="1" s="1"/>
  <c r="K9" i="1"/>
  <c r="P9" i="1"/>
  <c r="Q9" i="1"/>
  <c r="J12" i="1"/>
  <c r="K27" i="1" s="1"/>
  <c r="K12" i="1"/>
  <c r="P12" i="1"/>
  <c r="Q12" i="1"/>
  <c r="J13" i="1"/>
  <c r="P13" i="1"/>
  <c r="J14" i="1"/>
  <c r="P14" i="1"/>
  <c r="J16" i="1"/>
  <c r="K31" i="1" s="1"/>
  <c r="K16" i="1"/>
  <c r="P16" i="1"/>
  <c r="Q16" i="1"/>
  <c r="J17" i="1"/>
  <c r="K32" i="1" s="1"/>
  <c r="K17" i="1"/>
  <c r="P17" i="1"/>
  <c r="Q17" i="1"/>
  <c r="J18" i="1"/>
  <c r="K33" i="1" s="1"/>
  <c r="K18" i="1"/>
  <c r="P18" i="1"/>
  <c r="Q18" i="1"/>
  <c r="J19" i="1"/>
  <c r="P19" i="1"/>
  <c r="Q19" i="1"/>
  <c r="J21" i="1"/>
  <c r="K21" i="1"/>
  <c r="P21" i="1"/>
  <c r="Q21" i="1"/>
  <c r="J22" i="1"/>
  <c r="K22" i="1"/>
  <c r="P22" i="1"/>
  <c r="Q22" i="1"/>
  <c r="J23" i="1"/>
  <c r="K23" i="1"/>
  <c r="P23" i="1"/>
  <c r="Q23" i="1"/>
  <c r="J24" i="1"/>
  <c r="K24" i="1"/>
  <c r="P24" i="1"/>
  <c r="Q24" i="1"/>
  <c r="J25" i="1"/>
  <c r="K25" i="1"/>
  <c r="P25" i="1"/>
  <c r="Q25" i="1"/>
  <c r="J26" i="1"/>
  <c r="K26" i="1"/>
  <c r="P26" i="1"/>
  <c r="Q26" i="1"/>
  <c r="J27" i="1"/>
  <c r="P27" i="1"/>
  <c r="Q27" i="1"/>
  <c r="J28" i="1"/>
  <c r="K28" i="1"/>
  <c r="P28" i="1"/>
  <c r="Q28" i="1"/>
  <c r="J29" i="1"/>
  <c r="K29" i="1"/>
  <c r="P29" i="1"/>
  <c r="Q29" i="1"/>
  <c r="J30" i="1"/>
  <c r="K30" i="1"/>
  <c r="P30" i="1"/>
  <c r="Q30" i="1"/>
  <c r="J31" i="1"/>
  <c r="P31" i="1"/>
  <c r="Q31" i="1"/>
  <c r="J32" i="1"/>
  <c r="P32" i="1"/>
  <c r="Q32" i="1"/>
  <c r="J33" i="1"/>
  <c r="P33" i="1"/>
  <c r="Q33" i="1"/>
  <c r="J34" i="1"/>
  <c r="K34" i="1"/>
  <c r="P34" i="1"/>
  <c r="Q34" i="1"/>
  <c r="J35" i="1"/>
  <c r="K35" i="1"/>
  <c r="P35" i="1"/>
  <c r="Q35" i="1"/>
  <c r="J36" i="1"/>
  <c r="K36" i="1"/>
  <c r="P36" i="1"/>
  <c r="Q36" i="1"/>
  <c r="J37" i="1"/>
  <c r="K37" i="1"/>
  <c r="P37" i="1"/>
  <c r="Q37" i="1"/>
</calcChain>
</file>

<file path=xl/sharedStrings.xml><?xml version="1.0" encoding="utf-8"?>
<sst xmlns="http://schemas.openxmlformats.org/spreadsheetml/2006/main" count="423" uniqueCount="223">
  <si>
    <t>Mensual</t>
  </si>
  <si>
    <t>Revisión de estudios previos</t>
  </si>
  <si>
    <t>Previo al proceso</t>
  </si>
  <si>
    <t>Inmediato</t>
  </si>
  <si>
    <t>Área solicitante / Jurídica</t>
  </si>
  <si>
    <t>Sí</t>
  </si>
  <si>
    <t>Inclusión de requisitos legales en estudios previos</t>
  </si>
  <si>
    <t>Entidad</t>
  </si>
  <si>
    <t>Errores en contratación y posibles sanciones</t>
  </si>
  <si>
    <t>Falta de definición de requisitos legales del servicio de transporte en estudios previos</t>
  </si>
  <si>
    <t>Estratégico</t>
  </si>
  <si>
    <t>Planeación</t>
  </si>
  <si>
    <t>Interno</t>
  </si>
  <si>
    <t>Previsible</t>
  </si>
  <si>
    <t>Seguimiento a pólizas</t>
  </si>
  <si>
    <t>Durante ejecución</t>
  </si>
  <si>
    <t>Seguros / Jurídica</t>
  </si>
  <si>
    <t>Validación de coberturas de seguros adecuadas</t>
  </si>
  <si>
    <t>Responsabilidad económica y legal para la entidad</t>
  </si>
  <si>
    <t>Accidentes de tránsito sin cobertura adecuada de seguros</t>
  </si>
  <si>
    <t>Financiero</t>
  </si>
  <si>
    <t>Ejecución</t>
  </si>
  <si>
    <t>Externo</t>
  </si>
  <si>
    <t>Control documental de vehículos</t>
  </si>
  <si>
    <t>Previo a operación</t>
  </si>
  <si>
    <t>Supervisor del contrato</t>
  </si>
  <si>
    <t>Verificación de certificados técnico-mecánicos vigentes</t>
  </si>
  <si>
    <t>Sanciones e inmovilización de vehículos</t>
  </si>
  <si>
    <t>Incumplimiento en revisión técnico-mecánica de vehículos</t>
  </si>
  <si>
    <t>Cumplimiento</t>
  </si>
  <si>
    <t>Seguimiento a ejecución contractual</t>
  </si>
  <si>
    <t>Jurídica / Supervisor</t>
  </si>
  <si>
    <t>Cláusula que prohíba subcontratación sin autorización</t>
  </si>
  <si>
    <t>Pérdida de control contractual y riesgos legales</t>
  </si>
  <si>
    <t>Subcontratación no autorizada del servicio de transporte</t>
  </si>
  <si>
    <t>Revisión jurídica contractual</t>
  </si>
  <si>
    <t>Previo a la firma</t>
  </si>
  <si>
    <t>Jurídica</t>
  </si>
  <si>
    <t>Inclusión de cláusulas de responsabilidad y seguros</t>
  </si>
  <si>
    <t>Dificultad para exigir cumplimiento o responder ante siniestros</t>
  </si>
  <si>
    <t>Omisión de cláusulas de responsabilidad en contratos de transporte</t>
  </si>
  <si>
    <t>Contratación</t>
  </si>
  <si>
    <t>Informes y auditorías de seguridad vial</t>
  </si>
  <si>
    <t>Área SST / Supervisor</t>
  </si>
  <si>
    <t>Implementación de controles de seguridad vial y seguimiento</t>
  </si>
  <si>
    <t>Accidentes, sanciones legales y afectación reputacional</t>
  </si>
  <si>
    <t>Incumplimiento de normas de seguridad vial en la prestación del servicio</t>
  </si>
  <si>
    <t>Revisión de documentación del personal</t>
  </si>
  <si>
    <t>Verificación de licencias de conducción</t>
  </si>
  <si>
    <t>Multas, sanciones y riesgos en accidentes</t>
  </si>
  <si>
    <t>Conductores sin licencias vigentes o idóneas</t>
  </si>
  <si>
    <t>Validación de vigencia de pólizas</t>
  </si>
  <si>
    <t>Jurídica / Seguros</t>
  </si>
  <si>
    <t>Exigir y verificar pólizas vigentes (RCE, contractual y extracontractual)</t>
  </si>
  <si>
    <t>Responsabilidad civil y costos por siniestros</t>
  </si>
  <si>
    <t>Incumplimiento de pólizas obligatorias del transporte</t>
  </si>
  <si>
    <t>Revisión documental de vehículos</t>
  </si>
  <si>
    <t>Previo a inicio de servicio</t>
  </si>
  <si>
    <t>Validación de tarjetas de operación y matrícula</t>
  </si>
  <si>
    <t>Inmovilización de vehículos y sanciones legales</t>
  </si>
  <si>
    <t>Prestación del servicio con vehículos no autorizados o no registrados</t>
  </si>
  <si>
    <t>Consulta en RUNT y entes reguladores</t>
  </si>
  <si>
    <t>Compras / Jurídica</t>
  </si>
  <si>
    <t>Verificación de habilitación ante autoridad de transporte</t>
  </si>
  <si>
    <t>Sanciones legales, suspensión del servicio y responsabilidad solidaria</t>
  </si>
  <si>
    <t>Contratación de proveedor de transporte sin habilitación legal vigente</t>
  </si>
  <si>
    <t>Revisión documental y conceptos jurídicos</t>
  </si>
  <si>
    <t>Jurídica / Talento Humano</t>
  </si>
  <si>
    <t>Revisión jurídica previa del contrato y validación de ausencia de subordinación</t>
  </si>
  <si>
    <t>Condenas judiciales, pago de prestaciones sociales e indemnizaciones</t>
  </si>
  <si>
    <t>Posible configuración de relación laboral encubierta por indebida estructuración del contrato de prestación de servicios</t>
  </si>
  <si>
    <t>Cada vez que aparezcan normas regulatorias o especificaciones técnicas requeridas</t>
  </si>
  <si>
    <t>Seguimiento al cronograma y cumplido el contrato</t>
  </si>
  <si>
    <t>Hasta la ejecución del contrato</t>
  </si>
  <si>
    <t>Desde la estructuración de los estudios previos y fichas técnicas</t>
  </si>
  <si>
    <t>Contratista / Universidad</t>
  </si>
  <si>
    <t>Si</t>
  </si>
  <si>
    <t>Verificación de criterios ambientales con el Sistema de Gestión Ambiental (SGA), a tener en cuenta en las especificaciones técnicas o regulatorias</t>
  </si>
  <si>
    <t>Contratista/Universidad</t>
  </si>
  <si>
    <t>Levantamiento del procedimiento de aplicación de sanciones</t>
  </si>
  <si>
    <t>La no observancia de los criterios ambientales aplicables a este tipo de contratación.</t>
  </si>
  <si>
    <t>Planeación/Ejecución</t>
  </si>
  <si>
    <t>Hasta la entrega del bien y/o servicio</t>
  </si>
  <si>
    <t>Desde el inicio de la ejecución contractual</t>
  </si>
  <si>
    <t>Universidad</t>
  </si>
  <si>
    <t>Verificación de los documentos contractuales y precontractuales, estatuto de contratación, Manual de Supervisión e Interventoría, solicitud de acompañamiento del personal de la oficina de contratación</t>
  </si>
  <si>
    <t>Universidad/Contratista</t>
  </si>
  <si>
    <t>Demoras en la ejecución del contrato e incumplimiento de los deberes de control y vigilancia, hallazgos de entes de control</t>
  </si>
  <si>
    <t>Cambiar las condiciones técnicas establecidas para los elementos a suministrar por parte del contratista, sin la verificación contractual.</t>
  </si>
  <si>
    <t>Imprevisible</t>
  </si>
  <si>
    <t>Cada vez que se deba pagar</t>
  </si>
  <si>
    <t>Se verifica el contrato, acta de inicio y entregas del bien y/o servicio, así como los lineamientos de documentos para pago</t>
  </si>
  <si>
    <t>Cuando se envía para pago</t>
  </si>
  <si>
    <t>Al inicio del proceso de solicitud de la documentación para el pago respectivo</t>
  </si>
  <si>
    <t>No</t>
  </si>
  <si>
    <t>Revisión de la cláusula de forma de pago del contrato, Check-List de revisión de documentos para pago de acuerdo con el reglamento de pago establecido en este.</t>
  </si>
  <si>
    <t>Incumplimiento o hallazgos de entes de control y/o procesos judiciales</t>
  </si>
  <si>
    <t>El no pago del contrato en la forma establecida, cualquiera que sea la modalidad de esta contratación.</t>
  </si>
  <si>
    <t>Cada vez que se presente un cambio normativo</t>
  </si>
  <si>
    <t>Lista de actualización es Normatividad vigente</t>
  </si>
  <si>
    <t>Hasta la finalización del servicio o entrega del bien</t>
  </si>
  <si>
    <t>Ejecución contractual</t>
  </si>
  <si>
    <t>Universidad / Contratista</t>
  </si>
  <si>
    <t>Exoneración por fecha de norma o Aplicación inmediata de las disposiciones legales y ajuste de los procesos internos de la Entidad.</t>
  </si>
  <si>
    <t xml:space="preserve">Universidad/Contratista </t>
  </si>
  <si>
    <t>Dificultades en la ejecución del contrato, probable variación de este. Genera una carga adicional a las previstas, que puede afectar a cualquiera o a las dos partes del contrato.</t>
  </si>
  <si>
    <t xml:space="preserve">Expedición de normas que impongan nuevos impuestos o cargas parafiscales, que pueden afectar el equilibrio económico del contrato, así como aumentos en los impuestos nacionales. </t>
  </si>
  <si>
    <t>Cada vez que se preste el servicio</t>
  </si>
  <si>
    <t>Con la verificación de pago de parafiscales</t>
  </si>
  <si>
    <t>Ejecución el contrato</t>
  </si>
  <si>
    <t>Realizar seguimiento continuo a las actividades de ejecución del contrato y aplicación de pólizas de prestación de servicios.</t>
  </si>
  <si>
    <t>Contratista</t>
  </si>
  <si>
    <t>Causar daños a terceros derivados de imprevisión, mal manejo de equipos, y la no observancia de los protocolos de seguridad por parte del personal operativo del contratista</t>
  </si>
  <si>
    <t>Carencia de medidas de seguridad industrial apropiadas por el contratista, a favor de la conservación de las condiciones físicas y mentales de sus trabajadores, la Comunidad Universitaria, así como de terceras personas que activa o pasivamente tenga alguna relación.</t>
  </si>
  <si>
    <t>Diaria</t>
  </si>
  <si>
    <t>Revisión de la fecha de firma del contrato y sus cláusulas contractuales</t>
  </si>
  <si>
    <t>Hasta la firma del contrato o el desistimiento</t>
  </si>
  <si>
    <t>Desde la etapa precontractual de verificación de documentos</t>
  </si>
  <si>
    <t>Universidad / contratista</t>
  </si>
  <si>
    <t>Identificar mediante la verificación de documentos las incompatibilidades del contratista para mirar las posibles soluciones frente a la suscripción de este.</t>
  </si>
  <si>
    <t>Universidad/contratista</t>
  </si>
  <si>
    <t>Retrasos en la ejecución del contrato por la no ejecución de este.</t>
  </si>
  <si>
    <t>La no firma del contrato por parte del contratista por incompatibilidades o inhabilidades</t>
  </si>
  <si>
    <t xml:space="preserve"> </t>
  </si>
  <si>
    <t>Semanal</t>
  </si>
  <si>
    <t>Seguimiento de la ruta donde se encuentra el proceso por medio de correo electrónico o llamada a la oficina de contratación u ordenador del gasto</t>
  </si>
  <si>
    <t>Una vez sea notificada la asignación de la supervisión del contrato</t>
  </si>
  <si>
    <t>Desde la radicación de la ficha técnica y los estudios previos</t>
  </si>
  <si>
    <t>Realizar la designación y comunicación del Supervisor</t>
  </si>
  <si>
    <t xml:space="preserve">Retraso en la ejecución del contrato. </t>
  </si>
  <si>
    <t>La imposibilidad de dar inicio a la ejecución del contrato por demora en la notificación a la supervisión.</t>
  </si>
  <si>
    <t>Operativo</t>
  </si>
  <si>
    <t>Revisando las ofertas presentadas y los beneficios ofrecidos para la proyección del presupuesto, De igual manera la revisión de precios de históricos y el precio del servicio en otras entidades.</t>
  </si>
  <si>
    <t>Hasta los estudios previos verificados y aprobados con sus respectivos estudios de mercado y del sector.</t>
  </si>
  <si>
    <t>Elaboración de la proyección del presupuesto para la contratación</t>
  </si>
  <si>
    <t>Exigir la elaboración de los estudios que identifiquen una línea base de los costos, para satisfacer la necesidad y determinar el monto de presupuesto, estudio del sector y del mercado</t>
  </si>
  <si>
    <t>La línea de la base de costos no satisface la contratación.</t>
  </si>
  <si>
    <t>Inadecuado análisis de costos financieros de la contratación para satisfacer las necesidades identificadas.</t>
  </si>
  <si>
    <t xml:space="preserve">Durante la ejecución del contrato. </t>
  </si>
  <si>
    <t>Mediante la verificación del cumplimiento del objeto del contrato y las actas de supervisión.</t>
  </si>
  <si>
    <t>Una vez iniciadas las actividades hasta el término de ejecución del contrato</t>
  </si>
  <si>
    <t>Desde el Inicio del Contrato</t>
  </si>
  <si>
    <t xml:space="preserve">Contratista </t>
  </si>
  <si>
    <t xml:space="preserve">Evaluar soluciones de prórroga o suspensión del contrato para la culminación de este. </t>
  </si>
  <si>
    <t>Retraso en la ejecución del contrato.</t>
  </si>
  <si>
    <t>Protestas, paros, decisiones políticas que afecten la ejecución del contrato</t>
  </si>
  <si>
    <t>Hasta la adjudicación del contrato</t>
  </si>
  <si>
    <t>Mediante la verificación de los estudios y documentos previos conforme a la ley</t>
  </si>
  <si>
    <t>Hasta la terminación de la ejecución del contrato</t>
  </si>
  <si>
    <t>Inicio de la etapa precontractual.</t>
  </si>
  <si>
    <t>Verificar las condiciones y los plazos establecidos para la ejecución del contrato en tal etapa de planeación.</t>
  </si>
  <si>
    <t xml:space="preserve">Universidad / Contratista </t>
  </si>
  <si>
    <t>Modificaciones presupuestales y contractuales como prórroga y adiciones al contrato suscrito.</t>
  </si>
  <si>
    <t>Errores en la planeación del contrato debido a que las condiciones técnicas previstas para la ejecución del contrato, como valor y plazo no son suficientes para la correcta ejecución del contrato.</t>
  </si>
  <si>
    <t>interno</t>
  </si>
  <si>
    <t xml:space="preserve">afecta los compromisos salariales que el contratista tiene con sus empleados. </t>
  </si>
  <si>
    <t>Según cronograma contractual</t>
  </si>
  <si>
    <t>Verificar en los antecedentes la fecha de pago establecida en el contrato vs fecha de expedición de la orden de pago presupuestal.</t>
  </si>
  <si>
    <t>Hasta la recepción de documentos para pago.</t>
  </si>
  <si>
    <t>Realizar seguimiento al cronograma de pagos según lo establecido en el contrato</t>
  </si>
  <si>
    <t>Demoras en el pago del contrato</t>
  </si>
  <si>
    <t>Falta de pago o Retrasos en los pagos del valor del contrato por demoras en la entrega de los documentos según lineamientos de la Universidad.</t>
  </si>
  <si>
    <t>Cada vez que se adquiera el bien y/o servicio</t>
  </si>
  <si>
    <t>Aprobación de las garantías constituidas</t>
  </si>
  <si>
    <t>Hasta la terminación y/o en la liquidación del Contrato</t>
  </si>
  <si>
    <t>Desde la Celebración del Contrato</t>
  </si>
  <si>
    <t xml:space="preserve">Solicitar al contratista la ejecución y cumplimiento de las garantías suscritas en el contrato. </t>
  </si>
  <si>
    <t>Que se inicien procesos jurídicos en contra de la entidad por hechos atribuibles al contratista</t>
  </si>
  <si>
    <t>Actuaciones, hechos u omisiones durante la ejecución del contrato que afecten su cumplimiento.</t>
  </si>
  <si>
    <r>
      <t>Solicitar al contratista la garantía de Calidad del servicio</t>
    </r>
    <r>
      <rPr>
        <sz val="7"/>
        <color rgb="FFFF0000"/>
        <rFont val="Arial Narrow"/>
        <family val="2"/>
      </rPr>
      <t>.</t>
    </r>
    <r>
      <rPr>
        <sz val="7"/>
        <color theme="1"/>
        <rFont val="Arial Narrow"/>
        <family val="2"/>
      </rPr>
      <t xml:space="preserve"> </t>
    </r>
  </si>
  <si>
    <t>Que los servicios prestados por el contratista no tengan las condiciones requeridas o sean deficientes.</t>
  </si>
  <si>
    <t>Mala calidad o deficiencias y/o que no cumplan con los requerimientos exigidos en el servicio</t>
  </si>
  <si>
    <t xml:space="preserve">Externo </t>
  </si>
  <si>
    <t>Revisión del cumplimiento del pago de las prestaciones sociales</t>
  </si>
  <si>
    <t>Revisión por parte del supervisor del contrato del cumplimiento de la obligación</t>
  </si>
  <si>
    <t>Cada vez que se vaya a prestar el servicio</t>
  </si>
  <si>
    <t xml:space="preserve">Aprobación de las garantías constituidas </t>
  </si>
  <si>
    <t xml:space="preserve">Hasta la terminación y/o en la liquidación del Contrato </t>
  </si>
  <si>
    <t>Solicitar al contratista la garantía del pago de Salarios y prestaciones sociales</t>
  </si>
  <si>
    <t>Retraso en la ejecución del contrato, posibles litigios por el pago de acreencias laborales</t>
  </si>
  <si>
    <t>El no pago de los salarios y prestaciones sociales a sus trabajadores</t>
  </si>
  <si>
    <t xml:space="preserve">Ejecución </t>
  </si>
  <si>
    <t>Cada vez que se deba y se preste el servicio y/o adquisición.</t>
  </si>
  <si>
    <t>La verificación del cumplimiento de las especificaciones técnicas y mediante comunicaciones del supervisor</t>
  </si>
  <si>
    <t>Una vez legalizado el contrato</t>
  </si>
  <si>
    <t>Desde la celebración del contrato</t>
  </si>
  <si>
    <t>Solicitar al contratista garantía de cumplimiento y calidad del contrato</t>
  </si>
  <si>
    <t>Insatisfacción de la necesidad de la entidad.</t>
  </si>
  <si>
    <t>Deficiencia en la prestación del servicio</t>
  </si>
  <si>
    <t>Cada vez que se realice el proceso precontractual y contractual</t>
  </si>
  <si>
    <t>Una vez publicado el proceso</t>
  </si>
  <si>
    <t>Verificar la documentación de los encargados del proceso en la etapa de planeación y verificación del estudio de mercado y del sector</t>
  </si>
  <si>
    <t>Dilatar o imposibilitar la celebración o ejecución del contrato.</t>
  </si>
  <si>
    <t>Deficiencias en las especificaciones técnicas de los estudios previos o en sus anexos.</t>
  </si>
  <si>
    <t>Quincenal</t>
  </si>
  <si>
    <t>Mediante la verificación del documento de asignación presupuestal</t>
  </si>
  <si>
    <t>Una vez sean asignados los recursos presupuestales</t>
  </si>
  <si>
    <t>Inicio de la etapa de planeación presupuestal.</t>
  </si>
  <si>
    <t>Definir y verificar que en la documentación de los encargados del proceso en la etapa de planeación se incluyan los recursos requeridos para la contratación</t>
  </si>
  <si>
    <t>No contar con los recursos presupuestales para la contratación</t>
  </si>
  <si>
    <t>Periodicidad</t>
  </si>
  <si>
    <t>¿Cómo se realiza el monitoreo?</t>
  </si>
  <si>
    <t>Categoría</t>
  </si>
  <si>
    <t>Valoración (Probabilidad X Impacto)</t>
  </si>
  <si>
    <t>Impacto</t>
  </si>
  <si>
    <t>Probabilidad</t>
  </si>
  <si>
    <t>Monitoreo y revisión</t>
  </si>
  <si>
    <t>Estimación en que se completa el tratamiento</t>
  </si>
  <si>
    <t>Estimación en que se inicia el tratamiento</t>
  </si>
  <si>
    <t>Responsable por implementar el tratamiento</t>
  </si>
  <si>
    <t>¿Afecta la ejecución del contrato?</t>
  </si>
  <si>
    <t>Impacto después del tratamiento</t>
  </si>
  <si>
    <t>Tratamiento/Control a ser implementado</t>
  </si>
  <si>
    <t>¿A quién se le asigna?</t>
  </si>
  <si>
    <t>Valoración</t>
  </si>
  <si>
    <t>Consecuencia de la ocurrencia del evento</t>
  </si>
  <si>
    <t>Descripción</t>
  </si>
  <si>
    <t>Tipo</t>
  </si>
  <si>
    <t>Etapa</t>
  </si>
  <si>
    <t>Fuente</t>
  </si>
  <si>
    <t>Tipo de riesgos</t>
  </si>
  <si>
    <t>N</t>
  </si>
  <si>
    <t>MATRIZ DE RIESGOS - PRECONTRACTUALES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</si>
</sst>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7"/>
      <color theme="1"/>
      <name val="Arial Narrow"/>
      <family val="2"/>
    </font>
    <font>
      <sz val="7"/>
      <color rgb="FF000000"/>
      <name val="Arial Narrow"/>
      <family val="2"/>
    </font>
    <font>
      <sz val="7"/>
      <color rgb="FFFF0000"/>
      <name val="Arial Narrow"/>
      <family val="2"/>
    </font>
    <font>
      <sz val="7"/>
      <color rgb="FFFFFFFF"/>
      <name val="Arial Narrow"/>
      <family val="2"/>
    </font>
    <font>
      <b/>
      <sz val="10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E4D4D"/>
        <bgColor indexed="64"/>
      </patternFill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9" fontId="2" fillId="3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9" fontId="2" fillId="3" borderId="4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9" fontId="2" fillId="6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5" borderId="2" xfId="0" applyFont="1" applyFill="1" applyBorder="1" applyAlignment="1">
      <alignment horizontal="center" vertical="center" wrapText="1"/>
    </xf>
    <xf numFmtId="9" fontId="2" fillId="5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9" fontId="2" fillId="3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7" borderId="2" xfId="0" applyFont="1" applyFill="1" applyBorder="1" applyAlignment="1">
      <alignment horizontal="justify" vertical="center" wrapText="1"/>
    </xf>
    <xf numFmtId="0" fontId="4" fillId="8" borderId="2" xfId="0" applyFont="1" applyFill="1" applyBorder="1" applyAlignment="1">
      <alignment horizontal="justify" vertical="center" wrapText="1"/>
    </xf>
    <xf numFmtId="0" fontId="2" fillId="7" borderId="4" xfId="0" applyFont="1" applyFill="1" applyBorder="1" applyAlignment="1">
      <alignment horizontal="justify" vertical="center" wrapText="1"/>
    </xf>
    <xf numFmtId="0" fontId="2" fillId="7" borderId="6" xfId="0" applyFont="1" applyFill="1" applyBorder="1" applyAlignment="1">
      <alignment horizontal="justify" vertical="center" wrapText="1"/>
    </xf>
    <xf numFmtId="0" fontId="4" fillId="8" borderId="6" xfId="0" applyFont="1" applyFill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justify" vertical="center" wrapText="1"/>
    </xf>
    <xf numFmtId="0" fontId="2" fillId="7" borderId="8" xfId="0" applyFont="1" applyFill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justify" vertical="center" wrapText="1"/>
    </xf>
    <xf numFmtId="0" fontId="4" fillId="8" borderId="4" xfId="0" applyFont="1" applyFill="1" applyBorder="1" applyAlignment="1">
      <alignment horizontal="justify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87CF-B72D-490F-9B38-C2752B8B1649}">
  <dimension ref="A1:X37"/>
  <sheetViews>
    <sheetView tabSelected="1" zoomScale="96" zoomScaleNormal="96" workbookViewId="0">
      <selection activeCell="P6" sqref="P6"/>
    </sheetView>
  </sheetViews>
  <sheetFormatPr baseColWidth="10" defaultRowHeight="15" x14ac:dyDescent="0.25"/>
  <sheetData>
    <row r="1" spans="1:24" ht="15.75" thickBot="1" x14ac:dyDescent="0.3">
      <c r="A1" s="55" t="s">
        <v>222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3"/>
      <c r="X1" s="1"/>
    </row>
    <row r="2" spans="1:24" ht="15.75" thickBot="1" x14ac:dyDescent="0.3">
      <c r="A2" s="52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0"/>
      <c r="O2" s="50"/>
      <c r="P2" s="50"/>
      <c r="Q2" s="50"/>
      <c r="R2" s="51"/>
      <c r="S2" s="51"/>
      <c r="T2" s="51"/>
      <c r="U2" s="51"/>
      <c r="V2" s="50"/>
      <c r="W2" s="49"/>
      <c r="X2" s="1"/>
    </row>
    <row r="3" spans="1:24" ht="15.75" thickBot="1" x14ac:dyDescent="0.3">
      <c r="A3" s="48" t="s">
        <v>221</v>
      </c>
      <c r="B3" s="48" t="s">
        <v>220</v>
      </c>
      <c r="C3" s="48" t="s">
        <v>219</v>
      </c>
      <c r="D3" s="48" t="s">
        <v>218</v>
      </c>
      <c r="E3" s="48" t="s">
        <v>217</v>
      </c>
      <c r="F3" s="48" t="s">
        <v>216</v>
      </c>
      <c r="G3" s="48" t="s">
        <v>215</v>
      </c>
      <c r="H3" s="48" t="s">
        <v>205</v>
      </c>
      <c r="I3" s="48" t="s">
        <v>204</v>
      </c>
      <c r="J3" s="48" t="s">
        <v>214</v>
      </c>
      <c r="K3" s="48" t="s">
        <v>202</v>
      </c>
      <c r="L3" s="42" t="s">
        <v>213</v>
      </c>
      <c r="M3" s="42" t="s">
        <v>212</v>
      </c>
      <c r="N3" s="46" t="s">
        <v>211</v>
      </c>
      <c r="O3" s="47"/>
      <c r="P3" s="47"/>
      <c r="Q3" s="45"/>
      <c r="R3" s="42" t="s">
        <v>210</v>
      </c>
      <c r="S3" s="42" t="s">
        <v>209</v>
      </c>
      <c r="T3" s="42" t="s">
        <v>208</v>
      </c>
      <c r="U3" s="42" t="s">
        <v>207</v>
      </c>
      <c r="V3" s="46" t="s">
        <v>206</v>
      </c>
      <c r="W3" s="45"/>
      <c r="X3" s="1"/>
    </row>
    <row r="4" spans="1:24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3"/>
      <c r="M4" s="43"/>
      <c r="N4" s="42" t="s">
        <v>205</v>
      </c>
      <c r="O4" s="42" t="s">
        <v>204</v>
      </c>
      <c r="P4" s="42" t="s">
        <v>203</v>
      </c>
      <c r="Q4" s="42" t="s">
        <v>202</v>
      </c>
      <c r="R4" s="43"/>
      <c r="S4" s="43"/>
      <c r="T4" s="43"/>
      <c r="U4" s="43"/>
      <c r="V4" s="42" t="s">
        <v>201</v>
      </c>
      <c r="W4" s="42" t="s">
        <v>200</v>
      </c>
      <c r="X4" s="1"/>
    </row>
    <row r="5" spans="1:24" ht="15.75" thickBo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1"/>
    </row>
    <row r="6" spans="1:24" ht="108.75" thickBot="1" x14ac:dyDescent="0.3">
      <c r="A6" s="9">
        <v>1</v>
      </c>
      <c r="B6" s="2" t="s">
        <v>13</v>
      </c>
      <c r="C6" s="2" t="s">
        <v>12</v>
      </c>
      <c r="D6" s="2" t="s">
        <v>11</v>
      </c>
      <c r="E6" s="2" t="s">
        <v>20</v>
      </c>
      <c r="F6" s="2" t="s">
        <v>199</v>
      </c>
      <c r="G6" s="2" t="s">
        <v>192</v>
      </c>
      <c r="H6" s="7">
        <v>0.8</v>
      </c>
      <c r="I6" s="7">
        <v>0.6</v>
      </c>
      <c r="J6" s="6">
        <f>H6*I6</f>
        <v>0.48</v>
      </c>
      <c r="K6" s="5" t="str">
        <f>IF(J6&lt;=0.2,"Riesgo Bajo",IF(J6&lt;=0.4,"Riesgo Medio",IF(J6&lt;=0.6,"Riesgo Alto","Riesgo Extremo")))</f>
        <v>Riesgo Alto</v>
      </c>
      <c r="L6" s="3" t="s">
        <v>84</v>
      </c>
      <c r="M6" s="2" t="s">
        <v>198</v>
      </c>
      <c r="N6" s="7">
        <v>0.4</v>
      </c>
      <c r="O6" s="7">
        <v>0.6</v>
      </c>
      <c r="P6" s="6">
        <f>N6*O6</f>
        <v>0.24</v>
      </c>
      <c r="Q6" s="5" t="str">
        <f>IF(P6&lt;=0.2,"Riesgo Bajo",IF(P6&lt;=0.4,"Riesgo Medio",IF(P6&lt;=0.6,"Riesgo Alto","Riesgo Extremo")))</f>
        <v>Riesgo Medio</v>
      </c>
      <c r="R6" s="2" t="s">
        <v>76</v>
      </c>
      <c r="S6" s="3" t="s">
        <v>84</v>
      </c>
      <c r="T6" s="2" t="s">
        <v>197</v>
      </c>
      <c r="U6" s="2" t="s">
        <v>196</v>
      </c>
      <c r="V6" s="2" t="s">
        <v>195</v>
      </c>
      <c r="W6" s="2" t="s">
        <v>194</v>
      </c>
      <c r="X6" s="1"/>
    </row>
    <row r="7" spans="1:24" ht="99.75" thickBot="1" x14ac:dyDescent="0.3">
      <c r="A7" s="9">
        <v>2</v>
      </c>
      <c r="B7" s="2" t="s">
        <v>13</v>
      </c>
      <c r="C7" s="2" t="s">
        <v>12</v>
      </c>
      <c r="D7" s="2" t="s">
        <v>11</v>
      </c>
      <c r="E7" s="2" t="s">
        <v>131</v>
      </c>
      <c r="F7" s="2" t="s">
        <v>193</v>
      </c>
      <c r="G7" s="2" t="s">
        <v>192</v>
      </c>
      <c r="H7" s="7">
        <v>0.8</v>
      </c>
      <c r="I7" s="7">
        <v>0.4</v>
      </c>
      <c r="J7" s="6">
        <f>H7*I7</f>
        <v>0.32000000000000006</v>
      </c>
      <c r="K7" s="5" t="str">
        <f>IF(J7&lt;=0.2,"Riesgo Bajo",IF(J7&lt;=0.4,"Riesgo Medio",IF(J7&lt;=0.6,"Riesgo Alto","Riesgo Extremo")))</f>
        <v>Riesgo Medio</v>
      </c>
      <c r="L7" s="3" t="s">
        <v>84</v>
      </c>
      <c r="M7" s="2" t="s">
        <v>191</v>
      </c>
      <c r="N7" s="7">
        <v>0.4</v>
      </c>
      <c r="O7" s="7">
        <v>0.4</v>
      </c>
      <c r="P7" s="6">
        <f>N7*O7</f>
        <v>0.16000000000000003</v>
      </c>
      <c r="Q7" s="5" t="str">
        <f>IF(P7&lt;=0.2,"Riesgo Bajo",IF(P7&lt;=0.4,"Riesgo Medio",IF(P7&lt;=0.6,"Riesgo Alto","Riesgo Extremo")))</f>
        <v>Riesgo Bajo</v>
      </c>
      <c r="R7" s="2" t="s">
        <v>76</v>
      </c>
      <c r="S7" s="3" t="s">
        <v>84</v>
      </c>
      <c r="T7" s="2" t="s">
        <v>149</v>
      </c>
      <c r="U7" s="2" t="s">
        <v>190</v>
      </c>
      <c r="V7" s="2" t="s">
        <v>147</v>
      </c>
      <c r="W7" s="2" t="s">
        <v>189</v>
      </c>
      <c r="X7" s="1"/>
    </row>
    <row r="8" spans="1:24" ht="72.75" thickBot="1" x14ac:dyDescent="0.3">
      <c r="A8" s="9">
        <v>3</v>
      </c>
      <c r="B8" s="2" t="s">
        <v>89</v>
      </c>
      <c r="C8" s="2" t="s">
        <v>22</v>
      </c>
      <c r="D8" s="2" t="s">
        <v>21</v>
      </c>
      <c r="E8" s="2" t="s">
        <v>131</v>
      </c>
      <c r="F8" s="2" t="s">
        <v>188</v>
      </c>
      <c r="G8" s="2" t="s">
        <v>187</v>
      </c>
      <c r="H8" s="7">
        <v>0.8</v>
      </c>
      <c r="I8" s="7">
        <v>1</v>
      </c>
      <c r="J8" s="6">
        <f>H8*I8</f>
        <v>0.8</v>
      </c>
      <c r="K8" s="5" t="str">
        <f>IF(J8&lt;=0.2,"Riesgo Bajo",IF(J8&lt;=0.4,"Riesgo Medio",IF(J8&lt;=0.6,"Riesgo Alto","Riesgo Extremo")))</f>
        <v>Riesgo Extremo</v>
      </c>
      <c r="L8" s="3" t="s">
        <v>111</v>
      </c>
      <c r="M8" s="39" t="s">
        <v>186</v>
      </c>
      <c r="N8" s="7">
        <v>0.6</v>
      </c>
      <c r="O8" s="7">
        <v>0.6</v>
      </c>
      <c r="P8" s="6">
        <f>N8*O8</f>
        <v>0.36</v>
      </c>
      <c r="Q8" s="5" t="str">
        <f>IF(P8&lt;=0.2,"Riesgo Bajo",IF(P8&lt;=0.4,"Riesgo Medio",IF(P8&lt;=0.6,"Riesgo Alto","Riesgo Extremo")))</f>
        <v>Riesgo Medio</v>
      </c>
      <c r="R8" s="2" t="s">
        <v>76</v>
      </c>
      <c r="S8" s="3" t="s">
        <v>75</v>
      </c>
      <c r="T8" s="2" t="s">
        <v>185</v>
      </c>
      <c r="U8" s="2" t="s">
        <v>184</v>
      </c>
      <c r="V8" s="2" t="s">
        <v>183</v>
      </c>
      <c r="W8" s="2" t="s">
        <v>182</v>
      </c>
      <c r="X8" s="1"/>
    </row>
    <row r="9" spans="1:24" ht="54" x14ac:dyDescent="0.25">
      <c r="A9" s="19">
        <v>4</v>
      </c>
      <c r="B9" s="18" t="s">
        <v>13</v>
      </c>
      <c r="C9" s="18" t="s">
        <v>22</v>
      </c>
      <c r="D9" s="18" t="s">
        <v>181</v>
      </c>
      <c r="E9" s="18" t="s">
        <v>29</v>
      </c>
      <c r="F9" s="18" t="s">
        <v>180</v>
      </c>
      <c r="G9" s="18" t="s">
        <v>179</v>
      </c>
      <c r="H9" s="23">
        <v>0.4</v>
      </c>
      <c r="I9" s="23">
        <v>0.6</v>
      </c>
      <c r="J9" s="29">
        <f>H9*I9</f>
        <v>0.24</v>
      </c>
      <c r="K9" s="21" t="str">
        <f>IF(J9&lt;=0.2,"Riesgo Bajo",IF(J9&lt;=0.4,"Riesgo Medio",IF(J9&lt;=0.6,"Riesgo Alto","Riesgo Extremo")))</f>
        <v>Riesgo Medio</v>
      </c>
      <c r="L9" s="19" t="s">
        <v>111</v>
      </c>
      <c r="M9" s="25" t="s">
        <v>178</v>
      </c>
      <c r="N9" s="23">
        <v>0.4</v>
      </c>
      <c r="O9" s="23">
        <v>0.4</v>
      </c>
      <c r="P9" s="22">
        <f>N9*O9</f>
        <v>0.16000000000000003</v>
      </c>
      <c r="Q9" s="21" t="str">
        <f>IF(P9&lt;=0.2,"Riesgo Bajo",IF(P9&lt;=0.4,"Riesgo Medio",IF(P9&lt;=0.6,"Riesgo Alto","Riesgo Extremo")))</f>
        <v>Riesgo Bajo</v>
      </c>
      <c r="R9" s="19" t="s">
        <v>76</v>
      </c>
      <c r="S9" s="19" t="s">
        <v>75</v>
      </c>
      <c r="T9" s="18" t="s">
        <v>165</v>
      </c>
      <c r="U9" s="18" t="s">
        <v>177</v>
      </c>
      <c r="V9" s="25" t="s">
        <v>176</v>
      </c>
      <c r="W9" s="38" t="s">
        <v>175</v>
      </c>
      <c r="X9" s="11"/>
    </row>
    <row r="10" spans="1:24" ht="54" x14ac:dyDescent="0.25">
      <c r="A10" s="34"/>
      <c r="B10" s="33"/>
      <c r="C10" s="33"/>
      <c r="D10" s="33"/>
      <c r="E10" s="33"/>
      <c r="F10" s="33"/>
      <c r="G10" s="33"/>
      <c r="H10" s="34"/>
      <c r="I10" s="34"/>
      <c r="J10" s="37"/>
      <c r="K10" s="35"/>
      <c r="L10" s="34"/>
      <c r="M10" s="25" t="s">
        <v>174</v>
      </c>
      <c r="N10" s="34"/>
      <c r="O10" s="34"/>
      <c r="P10" s="36"/>
      <c r="Q10" s="35"/>
      <c r="R10" s="34"/>
      <c r="S10" s="34"/>
      <c r="T10" s="33"/>
      <c r="U10" s="33"/>
      <c r="V10" s="25" t="s">
        <v>123</v>
      </c>
      <c r="W10" s="32"/>
      <c r="X10" s="11"/>
    </row>
    <row r="11" spans="1:24" ht="45.75" thickBot="1" x14ac:dyDescent="0.3">
      <c r="A11" s="13"/>
      <c r="B11" s="12"/>
      <c r="C11" s="12"/>
      <c r="D11" s="12"/>
      <c r="E11" s="12"/>
      <c r="F11" s="12"/>
      <c r="G11" s="12"/>
      <c r="H11" s="13"/>
      <c r="I11" s="13"/>
      <c r="J11" s="28"/>
      <c r="K11" s="15"/>
      <c r="L11" s="13"/>
      <c r="M11" s="31"/>
      <c r="N11" s="13"/>
      <c r="O11" s="13"/>
      <c r="P11" s="16"/>
      <c r="Q11" s="15"/>
      <c r="R11" s="13"/>
      <c r="S11" s="13"/>
      <c r="T11" s="12"/>
      <c r="U11" s="12"/>
      <c r="V11" s="2" t="s">
        <v>173</v>
      </c>
      <c r="W11" s="30"/>
      <c r="X11" s="11"/>
    </row>
    <row r="12" spans="1:24" ht="63.75" thickBot="1" x14ac:dyDescent="0.3">
      <c r="A12" s="9">
        <v>5</v>
      </c>
      <c r="B12" s="2" t="s">
        <v>13</v>
      </c>
      <c r="C12" s="2" t="s">
        <v>172</v>
      </c>
      <c r="D12" s="2" t="s">
        <v>21</v>
      </c>
      <c r="E12" s="2" t="s">
        <v>131</v>
      </c>
      <c r="F12" s="2" t="s">
        <v>171</v>
      </c>
      <c r="G12" s="2" t="s">
        <v>170</v>
      </c>
      <c r="H12" s="7">
        <v>0.6</v>
      </c>
      <c r="I12" s="7">
        <v>0.8</v>
      </c>
      <c r="J12" s="6">
        <f>H12*I12</f>
        <v>0.48</v>
      </c>
      <c r="K12" s="5" t="str">
        <f>IF(J6&lt;=0.2,"Riesgo Bajo",IF(J6&lt;=0.4,"Riesgo Medio",IF(J6&lt;=0.6,"Riesgo Alto","Riesgo Extremo")))</f>
        <v>Riesgo Alto</v>
      </c>
      <c r="L12" s="3" t="s">
        <v>111</v>
      </c>
      <c r="M12" s="2" t="s">
        <v>169</v>
      </c>
      <c r="N12" s="7">
        <v>0.4</v>
      </c>
      <c r="O12" s="7">
        <v>0.4</v>
      </c>
      <c r="P12" s="6">
        <f>N12*O12</f>
        <v>0.16000000000000003</v>
      </c>
      <c r="Q12" s="5" t="str">
        <f>IF(P6&lt;=0.2,"Riesgo Bajo",IF(P6&lt;=0.4,"Riesgo Medio",IF(P6&lt;=0.6,"Riesgo Alto","Riesgo Extremo")))</f>
        <v>Riesgo Medio</v>
      </c>
      <c r="R12" s="3" t="s">
        <v>76</v>
      </c>
      <c r="S12" s="3" t="s">
        <v>75</v>
      </c>
      <c r="T12" s="2" t="s">
        <v>165</v>
      </c>
      <c r="U12" s="2" t="s">
        <v>164</v>
      </c>
      <c r="V12" s="2" t="s">
        <v>163</v>
      </c>
      <c r="W12" s="2" t="s">
        <v>162</v>
      </c>
      <c r="X12" s="1"/>
    </row>
    <row r="13" spans="1:24" ht="72.75" thickBot="1" x14ac:dyDescent="0.3">
      <c r="A13" s="9">
        <v>6</v>
      </c>
      <c r="B13" s="2" t="s">
        <v>89</v>
      </c>
      <c r="C13" s="2" t="s">
        <v>22</v>
      </c>
      <c r="D13" s="2" t="s">
        <v>21</v>
      </c>
      <c r="E13" s="2" t="s">
        <v>29</v>
      </c>
      <c r="F13" s="2" t="s">
        <v>168</v>
      </c>
      <c r="G13" s="2" t="s">
        <v>167</v>
      </c>
      <c r="H13" s="26">
        <v>0.4</v>
      </c>
      <c r="I13" s="7">
        <v>0.8</v>
      </c>
      <c r="J13" s="6">
        <f>H13*I13</f>
        <v>0.32000000000000006</v>
      </c>
      <c r="K13" s="5" t="str">
        <f>IF(J7&lt;=0.2,"Riesgo Bajo",IF(J7&lt;=0.4,"Riesgo Medio",IF(J7&lt;=0.6,"Riesgo Alto","Riesgo Extremo")))</f>
        <v>Riesgo Medio</v>
      </c>
      <c r="L13" s="3" t="s">
        <v>111</v>
      </c>
      <c r="M13" s="2" t="s">
        <v>166</v>
      </c>
      <c r="N13" s="7">
        <v>0.2</v>
      </c>
      <c r="O13" s="7">
        <v>0.8</v>
      </c>
      <c r="P13" s="6">
        <f>N13*O13</f>
        <v>0.16000000000000003</v>
      </c>
      <c r="Q13" s="5" t="str">
        <f>IF(P7&lt;=0.2,"Riesgo Bajo",IF(P7&lt;=0.4,"Riesgo Medio",IF(P7&lt;=0.6,"Riesgo Alto","Riesgo Extremo")))</f>
        <v>Riesgo Bajo</v>
      </c>
      <c r="R13" s="3" t="s">
        <v>76</v>
      </c>
      <c r="S13" s="3" t="s">
        <v>75</v>
      </c>
      <c r="T13" s="2" t="s">
        <v>165</v>
      </c>
      <c r="U13" s="2" t="s">
        <v>164</v>
      </c>
      <c r="V13" s="2" t="s">
        <v>163</v>
      </c>
      <c r="W13" s="2" t="s">
        <v>162</v>
      </c>
      <c r="X13" s="1"/>
    </row>
    <row r="14" spans="1:24" ht="35.25" customHeight="1" x14ac:dyDescent="0.25">
      <c r="A14" s="19">
        <v>7</v>
      </c>
      <c r="B14" s="18" t="s">
        <v>13</v>
      </c>
      <c r="C14" s="18" t="s">
        <v>12</v>
      </c>
      <c r="D14" s="18" t="s">
        <v>21</v>
      </c>
      <c r="E14" s="18" t="s">
        <v>20</v>
      </c>
      <c r="F14" s="18" t="s">
        <v>161</v>
      </c>
      <c r="G14" s="25" t="s">
        <v>160</v>
      </c>
      <c r="H14" s="23">
        <v>0.6</v>
      </c>
      <c r="I14" s="23">
        <v>0.4</v>
      </c>
      <c r="J14" s="29">
        <f>H14*I14</f>
        <v>0.24</v>
      </c>
      <c r="K14" s="21" t="str">
        <f>IF(J8&lt;=0.2,"Riesgo Bajo",IF(J8&lt;=0.4,"Riesgo Medio",IF(J8&lt;=0.6,"Riesgo Alto","Riesgo Extremo")))</f>
        <v>Riesgo Extremo</v>
      </c>
      <c r="L14" s="19" t="s">
        <v>111</v>
      </c>
      <c r="M14" s="18" t="s">
        <v>159</v>
      </c>
      <c r="N14" s="23">
        <v>0.4</v>
      </c>
      <c r="O14" s="23">
        <v>0.4</v>
      </c>
      <c r="P14" s="22">
        <f>N14*O14</f>
        <v>0.16000000000000003</v>
      </c>
      <c r="Q14" s="21" t="str">
        <f>IF(P8&lt;=0.2,"Riesgo Bajo",IF(P8&lt;=0.4,"Riesgo Medio",IF(P8&lt;=0.6,"Riesgo Alto","Riesgo Extremo")))</f>
        <v>Riesgo Medio</v>
      </c>
      <c r="R14" s="20" t="s">
        <v>94</v>
      </c>
      <c r="S14" s="19" t="s">
        <v>84</v>
      </c>
      <c r="T14" s="18" t="s">
        <v>141</v>
      </c>
      <c r="U14" s="18" t="s">
        <v>158</v>
      </c>
      <c r="V14" s="18" t="s">
        <v>157</v>
      </c>
      <c r="W14" s="18" t="s">
        <v>156</v>
      </c>
      <c r="X14" s="11"/>
    </row>
    <row r="15" spans="1:24" ht="54.75" thickBot="1" x14ac:dyDescent="0.3">
      <c r="A15" s="13"/>
      <c r="B15" s="12"/>
      <c r="C15" s="12"/>
      <c r="D15" s="12"/>
      <c r="E15" s="12"/>
      <c r="F15" s="12"/>
      <c r="G15" s="2" t="s">
        <v>155</v>
      </c>
      <c r="H15" s="13"/>
      <c r="I15" s="13"/>
      <c r="J15" s="28"/>
      <c r="K15" s="15"/>
      <c r="L15" s="13"/>
      <c r="M15" s="12"/>
      <c r="N15" s="13"/>
      <c r="O15" s="13"/>
      <c r="P15" s="16"/>
      <c r="Q15" s="15"/>
      <c r="R15" s="14"/>
      <c r="S15" s="13"/>
      <c r="T15" s="12"/>
      <c r="U15" s="12"/>
      <c r="V15" s="12"/>
      <c r="W15" s="12"/>
      <c r="X15" s="11"/>
    </row>
    <row r="16" spans="1:24" ht="126.75" thickBot="1" x14ac:dyDescent="0.3">
      <c r="A16" s="9">
        <v>8</v>
      </c>
      <c r="B16" s="2" t="s">
        <v>13</v>
      </c>
      <c r="C16" s="2" t="s">
        <v>154</v>
      </c>
      <c r="D16" s="2" t="s">
        <v>11</v>
      </c>
      <c r="E16" s="2" t="s">
        <v>10</v>
      </c>
      <c r="F16" s="2" t="s">
        <v>153</v>
      </c>
      <c r="G16" s="27" t="s">
        <v>152</v>
      </c>
      <c r="H16" s="7">
        <v>0.6</v>
      </c>
      <c r="I16" s="7">
        <v>0.6</v>
      </c>
      <c r="J16" s="6">
        <f>H16*I16</f>
        <v>0.36</v>
      </c>
      <c r="K16" s="5" t="str">
        <f>IF(J6&lt;=0.2,"Riesgo Bajo",IF(J6&lt;=0.4,"Riesgo Medio",IF(J6&lt;=0.6,"Riesgo Alto","Riesgo Extremo")))</f>
        <v>Riesgo Alto</v>
      </c>
      <c r="L16" s="3" t="s">
        <v>151</v>
      </c>
      <c r="M16" s="2" t="s">
        <v>150</v>
      </c>
      <c r="N16" s="7">
        <v>0.4</v>
      </c>
      <c r="O16" s="7">
        <v>0.4</v>
      </c>
      <c r="P16" s="6">
        <f>N16*O16</f>
        <v>0.16000000000000003</v>
      </c>
      <c r="Q16" s="5" t="str">
        <f>IF(P16&lt;=0.2,"Riesgo Bajo",IF(P16&lt;=0.4,"Riesgo Medio",IF(P16&lt;=0.6,"Riesgo Alto","Riesgo Extremo")))</f>
        <v>Riesgo Bajo</v>
      </c>
      <c r="R16" s="4" t="s">
        <v>94</v>
      </c>
      <c r="S16" s="3" t="s">
        <v>84</v>
      </c>
      <c r="T16" s="2" t="s">
        <v>149</v>
      </c>
      <c r="U16" s="2" t="s">
        <v>148</v>
      </c>
      <c r="V16" s="2" t="s">
        <v>147</v>
      </c>
      <c r="W16" s="2" t="s">
        <v>146</v>
      </c>
      <c r="X16" s="1"/>
    </row>
    <row r="17" spans="1:24" ht="63.75" thickBot="1" x14ac:dyDescent="0.3">
      <c r="A17" s="9">
        <v>9</v>
      </c>
      <c r="B17" s="2" t="s">
        <v>13</v>
      </c>
      <c r="C17" s="2" t="s">
        <v>22</v>
      </c>
      <c r="D17" s="2" t="s">
        <v>21</v>
      </c>
      <c r="E17" s="2" t="s">
        <v>10</v>
      </c>
      <c r="F17" s="2" t="s">
        <v>145</v>
      </c>
      <c r="G17" s="2" t="s">
        <v>144</v>
      </c>
      <c r="H17" s="7">
        <v>0.6</v>
      </c>
      <c r="I17" s="7">
        <v>0.8</v>
      </c>
      <c r="J17" s="6">
        <f>H17*I17</f>
        <v>0.48</v>
      </c>
      <c r="K17" s="5" t="str">
        <f>IF(J7&lt;=0.2,"Riesgo Bajo",IF(J7&lt;=0.4,"Riesgo Medio",IF(J7&lt;=0.6,"Riesgo Alto","Riesgo Extremo")))</f>
        <v>Riesgo Medio</v>
      </c>
      <c r="L17" s="3" t="s">
        <v>102</v>
      </c>
      <c r="M17" s="2" t="s">
        <v>143</v>
      </c>
      <c r="N17" s="7">
        <v>0.4</v>
      </c>
      <c r="O17" s="7">
        <v>0.4</v>
      </c>
      <c r="P17" s="6">
        <f>N17*O17</f>
        <v>0.16000000000000003</v>
      </c>
      <c r="Q17" s="5" t="str">
        <f>IF(P17&lt;=0.2,"Riesgo Bajo",IF(P17&lt;=0.4,"Riesgo Medio",IF(P17&lt;=0.6,"Riesgo Alto","Riesgo Extremo")))</f>
        <v>Riesgo Bajo</v>
      </c>
      <c r="R17" s="4" t="s">
        <v>76</v>
      </c>
      <c r="S17" s="3" t="s">
        <v>142</v>
      </c>
      <c r="T17" s="2" t="s">
        <v>141</v>
      </c>
      <c r="U17" s="2" t="s">
        <v>140</v>
      </c>
      <c r="V17" s="2" t="s">
        <v>139</v>
      </c>
      <c r="W17" s="2" t="s">
        <v>138</v>
      </c>
      <c r="X17" s="1"/>
    </row>
    <row r="18" spans="1:24" ht="126.75" thickBot="1" x14ac:dyDescent="0.3">
      <c r="A18" s="9">
        <v>10</v>
      </c>
      <c r="B18" s="2" t="s">
        <v>13</v>
      </c>
      <c r="C18" s="2" t="s">
        <v>12</v>
      </c>
      <c r="D18" s="2" t="s">
        <v>11</v>
      </c>
      <c r="E18" s="2" t="s">
        <v>20</v>
      </c>
      <c r="F18" s="2" t="s">
        <v>137</v>
      </c>
      <c r="G18" s="2" t="s">
        <v>136</v>
      </c>
      <c r="H18" s="26">
        <v>0.4</v>
      </c>
      <c r="I18" s="7">
        <v>1</v>
      </c>
      <c r="J18" s="6">
        <f>H18*I18</f>
        <v>0.4</v>
      </c>
      <c r="K18" s="5" t="str">
        <f>IF(J8&lt;=0.2,"Riesgo Bajo",IF(J8&lt;=0.4,"Riesgo Medio",IF(J8&lt;=0.6,"Riesgo Alto","Riesgo Extremo")))</f>
        <v>Riesgo Extremo</v>
      </c>
      <c r="L18" s="3" t="s">
        <v>84</v>
      </c>
      <c r="M18" s="2" t="s">
        <v>135</v>
      </c>
      <c r="N18" s="7">
        <v>0.2</v>
      </c>
      <c r="O18" s="7">
        <v>0.6</v>
      </c>
      <c r="P18" s="6">
        <f>N18*O18</f>
        <v>0.12</v>
      </c>
      <c r="Q18" s="5" t="str">
        <f>IF(P18&lt;=0.2,"Riesgo Bajo",IF(P18&lt;=0.4,"Riesgo Medio",IF(P18&lt;=0.6,"Riesgo Alto","Riesgo Extremo")))</f>
        <v>Riesgo Bajo</v>
      </c>
      <c r="R18" s="4" t="s">
        <v>76</v>
      </c>
      <c r="S18" s="3" t="s">
        <v>84</v>
      </c>
      <c r="T18" s="2" t="s">
        <v>134</v>
      </c>
      <c r="U18" s="2" t="s">
        <v>133</v>
      </c>
      <c r="V18" s="2" t="s">
        <v>132</v>
      </c>
      <c r="W18" s="2" t="s">
        <v>114</v>
      </c>
      <c r="X18" s="1"/>
    </row>
    <row r="19" spans="1:24" ht="83.25" customHeight="1" x14ac:dyDescent="0.25">
      <c r="A19" s="19">
        <v>11</v>
      </c>
      <c r="B19" s="18" t="s">
        <v>13</v>
      </c>
      <c r="C19" s="18" t="s">
        <v>12</v>
      </c>
      <c r="D19" s="18" t="s">
        <v>41</v>
      </c>
      <c r="E19" s="18" t="s">
        <v>131</v>
      </c>
      <c r="F19" s="18" t="s">
        <v>130</v>
      </c>
      <c r="G19" s="25" t="s">
        <v>129</v>
      </c>
      <c r="H19" s="23">
        <v>0.4</v>
      </c>
      <c r="I19" s="23">
        <v>0.4</v>
      </c>
      <c r="J19" s="24">
        <f>H19*I19</f>
        <v>0.16000000000000003</v>
      </c>
      <c r="K19" s="21" t="str">
        <f>IF(J9&lt;=0.2,"Riesgo Bajo",IF(J9&lt;=0.4,"Riesgo Medio",IF(J9&lt;=0.6,"Riesgo Alto","Riesgo Extremo")))</f>
        <v>Riesgo Medio</v>
      </c>
      <c r="L19" s="19" t="s">
        <v>123</v>
      </c>
      <c r="M19" s="18" t="s">
        <v>128</v>
      </c>
      <c r="N19" s="23">
        <v>0.2</v>
      </c>
      <c r="O19" s="23">
        <v>0.4</v>
      </c>
      <c r="P19" s="22">
        <f>N19*O19</f>
        <v>8.0000000000000016E-2</v>
      </c>
      <c r="Q19" s="21" t="str">
        <f>IF(P19&lt;=0.2,"Riesgo Bajo",IF(P19&lt;=0.4,"Riesgo Medio",IF(P19&lt;=0.6,"Riesgo Alto","Riesgo Extremo")))</f>
        <v>Riesgo Bajo</v>
      </c>
      <c r="R19" s="20" t="s">
        <v>76</v>
      </c>
      <c r="S19" s="19" t="s">
        <v>84</v>
      </c>
      <c r="T19" s="18" t="s">
        <v>127</v>
      </c>
      <c r="U19" s="18" t="s">
        <v>126</v>
      </c>
      <c r="V19" s="18" t="s">
        <v>125</v>
      </c>
      <c r="W19" s="18" t="s">
        <v>124</v>
      </c>
      <c r="X19" s="11"/>
    </row>
    <row r="20" spans="1:24" ht="15.75" thickBot="1" x14ac:dyDescent="0.3">
      <c r="A20" s="13"/>
      <c r="B20" s="12"/>
      <c r="C20" s="12"/>
      <c r="D20" s="12"/>
      <c r="E20" s="12"/>
      <c r="F20" s="12"/>
      <c r="G20" s="2" t="s">
        <v>123</v>
      </c>
      <c r="H20" s="13"/>
      <c r="I20" s="13"/>
      <c r="J20" s="17"/>
      <c r="K20" s="15"/>
      <c r="L20" s="13"/>
      <c r="M20" s="12"/>
      <c r="N20" s="13"/>
      <c r="O20" s="13"/>
      <c r="P20" s="16"/>
      <c r="Q20" s="15"/>
      <c r="R20" s="14"/>
      <c r="S20" s="13"/>
      <c r="T20" s="12"/>
      <c r="U20" s="12"/>
      <c r="V20" s="12"/>
      <c r="W20" s="12"/>
      <c r="X20" s="11"/>
    </row>
    <row r="21" spans="1:24" ht="99.75" thickBot="1" x14ac:dyDescent="0.3">
      <c r="A21" s="9">
        <v>12</v>
      </c>
      <c r="B21" s="2" t="s">
        <v>13</v>
      </c>
      <c r="C21" s="2" t="s">
        <v>12</v>
      </c>
      <c r="D21" s="2" t="s">
        <v>41</v>
      </c>
      <c r="E21" s="2" t="s">
        <v>29</v>
      </c>
      <c r="F21" s="2" t="s">
        <v>122</v>
      </c>
      <c r="G21" s="2" t="s">
        <v>121</v>
      </c>
      <c r="H21" s="7">
        <v>0.2</v>
      </c>
      <c r="I21" s="7">
        <v>0.8</v>
      </c>
      <c r="J21" s="10">
        <f>H21*I21</f>
        <v>0.16000000000000003</v>
      </c>
      <c r="K21" s="5" t="str">
        <f>IF(J6&lt;=0.2,"Riesgo Bajo",IF(J6&lt;=0.4,"Riesgo Medio",IF(J6&lt;=0.6,"Riesgo Alto","Riesgo Extremo")))</f>
        <v>Riesgo Alto</v>
      </c>
      <c r="L21" s="3" t="s">
        <v>120</v>
      </c>
      <c r="M21" s="2" t="s">
        <v>119</v>
      </c>
      <c r="N21" s="7">
        <v>0.2</v>
      </c>
      <c r="O21" s="7">
        <v>0.6</v>
      </c>
      <c r="P21" s="6">
        <f>N21*O21</f>
        <v>0.12</v>
      </c>
      <c r="Q21" s="5" t="str">
        <f>IF(P21&lt;=0.2,"Riesgo Bajo",IF(P21&lt;=0.4,"Riesgo Medio",IF(P21&lt;=0.6,"Riesgo Alto","Riesgo Extremo")))</f>
        <v>Riesgo Bajo</v>
      </c>
      <c r="R21" s="4" t="s">
        <v>76</v>
      </c>
      <c r="S21" s="3" t="s">
        <v>118</v>
      </c>
      <c r="T21" s="2" t="s">
        <v>117</v>
      </c>
      <c r="U21" s="2" t="s">
        <v>116</v>
      </c>
      <c r="V21" s="2" t="s">
        <v>115</v>
      </c>
      <c r="W21" s="2" t="s">
        <v>114</v>
      </c>
      <c r="X21" s="1"/>
    </row>
    <row r="22" spans="1:24" ht="180.75" thickBot="1" x14ac:dyDescent="0.3">
      <c r="A22" s="9">
        <v>13</v>
      </c>
      <c r="B22" s="2" t="s">
        <v>13</v>
      </c>
      <c r="C22" s="2" t="s">
        <v>22</v>
      </c>
      <c r="D22" s="2" t="s">
        <v>21</v>
      </c>
      <c r="E22" s="2" t="s">
        <v>29</v>
      </c>
      <c r="F22" s="2" t="s">
        <v>113</v>
      </c>
      <c r="G22" s="2" t="s">
        <v>112</v>
      </c>
      <c r="H22" s="7">
        <v>0.4</v>
      </c>
      <c r="I22" s="7">
        <v>1</v>
      </c>
      <c r="J22" s="6">
        <f>H22*I22</f>
        <v>0.4</v>
      </c>
      <c r="K22" s="5" t="str">
        <f>IF(J7&lt;=0.2,"Riesgo Bajo",IF(J7&lt;=0.4,"Riesgo Medio",IF(J7&lt;=0.6,"Riesgo Alto","Riesgo Extremo")))</f>
        <v>Riesgo Medio</v>
      </c>
      <c r="L22" s="3" t="s">
        <v>111</v>
      </c>
      <c r="M22" s="2" t="s">
        <v>110</v>
      </c>
      <c r="N22" s="7">
        <v>0.4</v>
      </c>
      <c r="O22" s="7">
        <v>0.4</v>
      </c>
      <c r="P22" s="6">
        <f>N22*O22</f>
        <v>0.16000000000000003</v>
      </c>
      <c r="Q22" s="5" t="str">
        <f>IF(P22&lt;=0.2,"Riesgo Bajo",IF(P22&lt;=0.4,"Riesgo Medio",IF(P22&lt;=0.6,"Riesgo Alto","Riesgo Extremo")))</f>
        <v>Riesgo Bajo</v>
      </c>
      <c r="R22" s="4" t="s">
        <v>76</v>
      </c>
      <c r="S22" s="3" t="s">
        <v>102</v>
      </c>
      <c r="T22" s="2" t="s">
        <v>109</v>
      </c>
      <c r="U22" s="2" t="s">
        <v>100</v>
      </c>
      <c r="V22" s="2" t="s">
        <v>108</v>
      </c>
      <c r="W22" s="2" t="s">
        <v>107</v>
      </c>
      <c r="X22" s="1"/>
    </row>
    <row r="23" spans="1:24" ht="126.75" thickBot="1" x14ac:dyDescent="0.3">
      <c r="A23" s="9">
        <v>14</v>
      </c>
      <c r="B23" s="2" t="s">
        <v>89</v>
      </c>
      <c r="C23" s="2" t="s">
        <v>22</v>
      </c>
      <c r="D23" s="2" t="s">
        <v>21</v>
      </c>
      <c r="E23" s="2" t="s">
        <v>29</v>
      </c>
      <c r="F23" s="2" t="s">
        <v>106</v>
      </c>
      <c r="G23" s="2" t="s">
        <v>105</v>
      </c>
      <c r="H23" s="7">
        <v>0.6</v>
      </c>
      <c r="I23" s="7">
        <v>0.6</v>
      </c>
      <c r="J23" s="10">
        <f>H23*I23</f>
        <v>0.36</v>
      </c>
      <c r="K23" s="5" t="str">
        <f>IF(J8&lt;=0.2,"Riesgo Bajo",IF(J8&lt;=0.4,"Riesgo Medio",IF(J8&lt;=0.6,"Riesgo Alto","Riesgo Extremo")))</f>
        <v>Riesgo Extremo</v>
      </c>
      <c r="L23" s="3" t="s">
        <v>104</v>
      </c>
      <c r="M23" s="2" t="s">
        <v>103</v>
      </c>
      <c r="N23" s="7">
        <v>0.4</v>
      </c>
      <c r="O23" s="7">
        <v>0.4</v>
      </c>
      <c r="P23" s="6">
        <f>N23*O23</f>
        <v>0.16000000000000003</v>
      </c>
      <c r="Q23" s="5" t="str">
        <f>IF(P23&lt;=0.2,"Riesgo Bajo",IF(P23&lt;=0.4,"Riesgo Medio",IF(P23&lt;=0.6,"Riesgo Alto","Riesgo Extremo")))</f>
        <v>Riesgo Bajo</v>
      </c>
      <c r="R23" s="4" t="s">
        <v>76</v>
      </c>
      <c r="S23" s="3" t="s">
        <v>102</v>
      </c>
      <c r="T23" s="2" t="s">
        <v>101</v>
      </c>
      <c r="U23" s="2" t="s">
        <v>100</v>
      </c>
      <c r="V23" s="2" t="s">
        <v>99</v>
      </c>
      <c r="W23" s="2" t="s">
        <v>98</v>
      </c>
      <c r="X23" s="1"/>
    </row>
    <row r="24" spans="1:24" ht="99.75" thickBot="1" x14ac:dyDescent="0.3">
      <c r="A24" s="9">
        <v>15</v>
      </c>
      <c r="B24" s="2" t="s">
        <v>13</v>
      </c>
      <c r="C24" s="2" t="s">
        <v>12</v>
      </c>
      <c r="D24" s="2" t="s">
        <v>21</v>
      </c>
      <c r="E24" s="2" t="s">
        <v>20</v>
      </c>
      <c r="F24" s="2" t="s">
        <v>97</v>
      </c>
      <c r="G24" s="2" t="s">
        <v>96</v>
      </c>
      <c r="H24" s="7">
        <v>0.4</v>
      </c>
      <c r="I24" s="7">
        <v>1</v>
      </c>
      <c r="J24" s="6">
        <f>H24*I24</f>
        <v>0.4</v>
      </c>
      <c r="K24" s="5" t="str">
        <f>IF(J9&lt;=0.2,"Riesgo Bajo",IF(J9&lt;=0.4,"Riesgo Medio",IF(J9&lt;=0.6,"Riesgo Alto","Riesgo Extremo")))</f>
        <v>Riesgo Medio</v>
      </c>
      <c r="L24" s="3" t="s">
        <v>84</v>
      </c>
      <c r="M24" s="2" t="s">
        <v>95</v>
      </c>
      <c r="N24" s="7">
        <v>0.4</v>
      </c>
      <c r="O24" s="7">
        <v>0.4</v>
      </c>
      <c r="P24" s="6">
        <f>N24*O24</f>
        <v>0.16000000000000003</v>
      </c>
      <c r="Q24" s="5" t="str">
        <f>IF(P24&lt;=0.2,"Riesgo Bajo",IF(P24&lt;=0.4,"Riesgo Medio",IF(P24&lt;=0.6,"Riesgo Alto","Riesgo Extremo")))</f>
        <v>Riesgo Bajo</v>
      </c>
      <c r="R24" s="4" t="s">
        <v>94</v>
      </c>
      <c r="S24" s="3" t="s">
        <v>84</v>
      </c>
      <c r="T24" s="2" t="s">
        <v>93</v>
      </c>
      <c r="U24" s="2" t="s">
        <v>92</v>
      </c>
      <c r="V24" s="2" t="s">
        <v>91</v>
      </c>
      <c r="W24" s="2" t="s">
        <v>90</v>
      </c>
      <c r="X24" s="1"/>
    </row>
    <row r="25" spans="1:24" ht="126.75" thickBot="1" x14ac:dyDescent="0.3">
      <c r="A25" s="9">
        <v>16</v>
      </c>
      <c r="B25" s="2" t="s">
        <v>89</v>
      </c>
      <c r="C25" s="2" t="s">
        <v>12</v>
      </c>
      <c r="D25" s="2" t="s">
        <v>21</v>
      </c>
      <c r="E25" s="2" t="s">
        <v>29</v>
      </c>
      <c r="F25" s="2" t="s">
        <v>88</v>
      </c>
      <c r="G25" s="2" t="s">
        <v>87</v>
      </c>
      <c r="H25" s="7">
        <v>0.4</v>
      </c>
      <c r="I25" s="7">
        <v>0.6</v>
      </c>
      <c r="J25" s="10">
        <f>H25*I25</f>
        <v>0.24</v>
      </c>
      <c r="K25" s="5" t="str">
        <f>IF(J10&lt;=0.2,"Riesgo Bajo",IF(J10&lt;=0.4,"Riesgo Medio",IF(J10&lt;=0.6,"Riesgo Alto","Riesgo Extremo")))</f>
        <v>Riesgo Bajo</v>
      </c>
      <c r="L25" s="3" t="s">
        <v>86</v>
      </c>
      <c r="M25" s="2" t="s">
        <v>85</v>
      </c>
      <c r="N25" s="7">
        <v>0.2</v>
      </c>
      <c r="O25" s="7">
        <v>0.4</v>
      </c>
      <c r="P25" s="6">
        <f>N25*O25</f>
        <v>8.0000000000000016E-2</v>
      </c>
      <c r="Q25" s="5" t="str">
        <f>IF(P25&lt;=0.2,"Riesgo Bajo",IF(P25&lt;=0.4,"Riesgo Medio",IF(P25&lt;=0.6,"Riesgo Alto","Riesgo Extremo")))</f>
        <v>Riesgo Bajo</v>
      </c>
      <c r="R25" s="4" t="s">
        <v>76</v>
      </c>
      <c r="S25" s="3" t="s">
        <v>84</v>
      </c>
      <c r="T25" s="2" t="s">
        <v>83</v>
      </c>
      <c r="U25" s="2" t="s">
        <v>82</v>
      </c>
      <c r="V25" s="2" t="s">
        <v>72</v>
      </c>
      <c r="W25" s="2" t="s">
        <v>0</v>
      </c>
      <c r="X25" s="1"/>
    </row>
    <row r="26" spans="1:24" ht="99.75" thickBot="1" x14ac:dyDescent="0.3">
      <c r="A26" s="9">
        <v>17</v>
      </c>
      <c r="B26" s="2" t="s">
        <v>13</v>
      </c>
      <c r="C26" s="2" t="s">
        <v>12</v>
      </c>
      <c r="D26" s="2" t="s">
        <v>81</v>
      </c>
      <c r="E26" s="2" t="s">
        <v>29</v>
      </c>
      <c r="F26" s="2" t="s">
        <v>80</v>
      </c>
      <c r="G26" s="2" t="s">
        <v>79</v>
      </c>
      <c r="H26" s="7">
        <v>0.8</v>
      </c>
      <c r="I26" s="7">
        <v>1</v>
      </c>
      <c r="J26" s="8">
        <f>H26*I26</f>
        <v>0.8</v>
      </c>
      <c r="K26" s="5" t="str">
        <f>IF(J11&lt;=0.2,"Riesgo Bajo",IF(J11&lt;=0.4,"Riesgo Medio",IF(J11&lt;=0.6,"Riesgo Alto","Riesgo Extremo")))</f>
        <v>Riesgo Bajo</v>
      </c>
      <c r="L26" s="3" t="s">
        <v>78</v>
      </c>
      <c r="M26" s="2" t="s">
        <v>77</v>
      </c>
      <c r="N26" s="7">
        <v>0.4</v>
      </c>
      <c r="O26" s="7">
        <v>0.6</v>
      </c>
      <c r="P26" s="6">
        <f>N26*O26</f>
        <v>0.24</v>
      </c>
      <c r="Q26" s="5" t="str">
        <f>IF(P26&lt;=0.2,"Riesgo Bajo",IF(P26&lt;=0.4,"Riesgo Medio",IF(P26&lt;=0.6,"Riesgo Alto","Riesgo Extremo")))</f>
        <v>Riesgo Medio</v>
      </c>
      <c r="R26" s="4" t="s">
        <v>76</v>
      </c>
      <c r="S26" s="3" t="s">
        <v>75</v>
      </c>
      <c r="T26" s="2" t="s">
        <v>74</v>
      </c>
      <c r="U26" s="2" t="s">
        <v>73</v>
      </c>
      <c r="V26" s="2" t="s">
        <v>72</v>
      </c>
      <c r="W26" s="2" t="s">
        <v>71</v>
      </c>
      <c r="X26" s="1"/>
    </row>
    <row r="27" spans="1:24" ht="81.75" thickBot="1" x14ac:dyDescent="0.3">
      <c r="A27" s="9">
        <v>18</v>
      </c>
      <c r="B27" s="2" t="s">
        <v>13</v>
      </c>
      <c r="C27" s="2" t="s">
        <v>12</v>
      </c>
      <c r="D27" s="2" t="s">
        <v>41</v>
      </c>
      <c r="E27" s="2" t="s">
        <v>29</v>
      </c>
      <c r="F27" s="2" t="s">
        <v>70</v>
      </c>
      <c r="G27" s="2" t="s">
        <v>69</v>
      </c>
      <c r="H27" s="7">
        <v>0.8</v>
      </c>
      <c r="I27" s="7">
        <v>1</v>
      </c>
      <c r="J27" s="8">
        <f>H27*I27</f>
        <v>0.8</v>
      </c>
      <c r="K27" s="5" t="str">
        <f>IF(J12&lt;=0.2,"Riesgo Bajo",IF(J12&lt;=0.4,"Riesgo Medio",IF(J12&lt;=0.6,"Riesgo Alto","Riesgo Extremo")))</f>
        <v>Riesgo Alto</v>
      </c>
      <c r="L27" s="3" t="s">
        <v>7</v>
      </c>
      <c r="M27" s="2" t="s">
        <v>68</v>
      </c>
      <c r="N27" s="7">
        <v>0.4</v>
      </c>
      <c r="O27" s="7">
        <v>0.5</v>
      </c>
      <c r="P27" s="6">
        <f>N27*O27</f>
        <v>0.2</v>
      </c>
      <c r="Q27" s="5" t="str">
        <f>IF(P27&lt;=0.2,"Riesgo Bajo",IF(P27&lt;=0.4,"Riesgo Medio",IF(P27&lt;=0.6,"Riesgo Alto","Riesgo Extremo")))</f>
        <v>Riesgo Bajo</v>
      </c>
      <c r="R27" s="4" t="s">
        <v>5</v>
      </c>
      <c r="S27" s="3" t="s">
        <v>67</v>
      </c>
      <c r="T27" s="2" t="s">
        <v>3</v>
      </c>
      <c r="U27" s="2" t="s">
        <v>36</v>
      </c>
      <c r="V27" s="2" t="s">
        <v>66</v>
      </c>
      <c r="W27" s="2" t="s">
        <v>0</v>
      </c>
      <c r="X27" s="1"/>
    </row>
    <row r="28" spans="1:24" ht="54.75" thickBot="1" x14ac:dyDescent="0.3">
      <c r="A28" s="9">
        <v>19</v>
      </c>
      <c r="B28" s="2" t="s">
        <v>13</v>
      </c>
      <c r="C28" s="2" t="s">
        <v>22</v>
      </c>
      <c r="D28" s="2" t="s">
        <v>41</v>
      </c>
      <c r="E28" s="2" t="s">
        <v>29</v>
      </c>
      <c r="F28" s="2" t="s">
        <v>65</v>
      </c>
      <c r="G28" s="2" t="s">
        <v>64</v>
      </c>
      <c r="H28" s="7">
        <v>0.8</v>
      </c>
      <c r="I28" s="7">
        <v>1</v>
      </c>
      <c r="J28" s="8">
        <f>H28*I28</f>
        <v>0.8</v>
      </c>
      <c r="K28" s="5" t="str">
        <f>IF(J13&lt;=0.2,"Riesgo Bajo",IF(J13&lt;=0.4,"Riesgo Medio",IF(J13&lt;=0.6,"Riesgo Alto","Riesgo Extremo")))</f>
        <v>Riesgo Medio</v>
      </c>
      <c r="L28" s="3" t="s">
        <v>7</v>
      </c>
      <c r="M28" s="2" t="s">
        <v>63</v>
      </c>
      <c r="N28" s="7">
        <v>0.4</v>
      </c>
      <c r="O28" s="7">
        <v>0.8</v>
      </c>
      <c r="P28" s="6">
        <f>N28*O28</f>
        <v>0.32000000000000006</v>
      </c>
      <c r="Q28" s="5" t="str">
        <f>IF(P28&lt;=0.2,"Riesgo Bajo",IF(P28&lt;=0.4,"Riesgo Medio",IF(P28&lt;=0.6,"Riesgo Alto","Riesgo Extremo")))</f>
        <v>Riesgo Medio</v>
      </c>
      <c r="R28" s="4" t="s">
        <v>5</v>
      </c>
      <c r="S28" s="3" t="s">
        <v>62</v>
      </c>
      <c r="T28" s="2" t="s">
        <v>3</v>
      </c>
      <c r="U28" s="2" t="s">
        <v>36</v>
      </c>
      <c r="V28" s="2" t="s">
        <v>61</v>
      </c>
      <c r="W28" s="2" t="s">
        <v>0</v>
      </c>
      <c r="X28" s="1"/>
    </row>
    <row r="29" spans="1:24" ht="45.75" thickBot="1" x14ac:dyDescent="0.3">
      <c r="A29" s="9">
        <v>20</v>
      </c>
      <c r="B29" s="2" t="s">
        <v>13</v>
      </c>
      <c r="C29" s="2" t="s">
        <v>22</v>
      </c>
      <c r="D29" s="2" t="s">
        <v>41</v>
      </c>
      <c r="E29" s="2" t="s">
        <v>29</v>
      </c>
      <c r="F29" s="2" t="s">
        <v>60</v>
      </c>
      <c r="G29" s="2" t="s">
        <v>59</v>
      </c>
      <c r="H29" s="7">
        <v>0.6</v>
      </c>
      <c r="I29" s="7">
        <v>1</v>
      </c>
      <c r="J29" s="8">
        <f>H29*I29</f>
        <v>0.6</v>
      </c>
      <c r="K29" s="5" t="str">
        <f>IF(J14&lt;=0.2,"Riesgo Bajo",IF(J14&lt;=0.4,"Riesgo Medio",IF(J14&lt;=0.6,"Riesgo Alto","Riesgo Extremo")))</f>
        <v>Riesgo Medio</v>
      </c>
      <c r="L29" s="3" t="s">
        <v>7</v>
      </c>
      <c r="M29" s="2" t="s">
        <v>58</v>
      </c>
      <c r="N29" s="7">
        <v>0.4</v>
      </c>
      <c r="O29" s="7">
        <v>0.6</v>
      </c>
      <c r="P29" s="6">
        <f>N29*O29</f>
        <v>0.24</v>
      </c>
      <c r="Q29" s="5" t="str">
        <f>IF(P29&lt;=0.2,"Riesgo Bajo",IF(P29&lt;=0.4,"Riesgo Medio",IF(P29&lt;=0.6,"Riesgo Alto","Riesgo Extremo")))</f>
        <v>Riesgo Medio</v>
      </c>
      <c r="R29" s="4" t="s">
        <v>5</v>
      </c>
      <c r="S29" s="3" t="s">
        <v>25</v>
      </c>
      <c r="T29" s="2" t="s">
        <v>3</v>
      </c>
      <c r="U29" s="2" t="s">
        <v>57</v>
      </c>
      <c r="V29" s="2" t="s">
        <v>56</v>
      </c>
      <c r="W29" s="2" t="s">
        <v>0</v>
      </c>
      <c r="X29" s="1"/>
    </row>
    <row r="30" spans="1:24" ht="45.75" thickBot="1" x14ac:dyDescent="0.3">
      <c r="A30" s="9">
        <v>21</v>
      </c>
      <c r="B30" s="2" t="s">
        <v>13</v>
      </c>
      <c r="C30" s="2" t="s">
        <v>22</v>
      </c>
      <c r="D30" s="2" t="s">
        <v>21</v>
      </c>
      <c r="E30" s="2" t="s">
        <v>20</v>
      </c>
      <c r="F30" s="2" t="s">
        <v>55</v>
      </c>
      <c r="G30" s="2" t="s">
        <v>54</v>
      </c>
      <c r="H30" s="7">
        <v>0.8</v>
      </c>
      <c r="I30" s="7">
        <v>1</v>
      </c>
      <c r="J30" s="8">
        <f>H30*I30</f>
        <v>0.8</v>
      </c>
      <c r="K30" s="5" t="str">
        <f>IF(J15&lt;=0.2,"Riesgo Bajo",IF(J15&lt;=0.4,"Riesgo Medio",IF(J15&lt;=0.6,"Riesgo Alto","Riesgo Extremo")))</f>
        <v>Riesgo Bajo</v>
      </c>
      <c r="L30" s="3" t="s">
        <v>7</v>
      </c>
      <c r="M30" s="2" t="s">
        <v>53</v>
      </c>
      <c r="N30" s="7">
        <v>0.4</v>
      </c>
      <c r="O30" s="7">
        <v>0.8</v>
      </c>
      <c r="P30" s="6">
        <f>N30*O30</f>
        <v>0.32000000000000006</v>
      </c>
      <c r="Q30" s="5" t="str">
        <f>IF(P30&lt;=0.2,"Riesgo Bajo",IF(P30&lt;=0.4,"Riesgo Medio",IF(P30&lt;=0.6,"Riesgo Alto","Riesgo Extremo")))</f>
        <v>Riesgo Medio</v>
      </c>
      <c r="R30" s="4" t="s">
        <v>5</v>
      </c>
      <c r="S30" s="3" t="s">
        <v>52</v>
      </c>
      <c r="T30" s="2" t="s">
        <v>3</v>
      </c>
      <c r="U30" s="2" t="s">
        <v>15</v>
      </c>
      <c r="V30" s="2" t="s">
        <v>51</v>
      </c>
      <c r="W30" s="2" t="s">
        <v>0</v>
      </c>
      <c r="X30" s="1"/>
    </row>
    <row r="31" spans="1:24" ht="36.75" thickBot="1" x14ac:dyDescent="0.3">
      <c r="A31" s="9">
        <v>22</v>
      </c>
      <c r="B31" s="2" t="s">
        <v>13</v>
      </c>
      <c r="C31" s="2" t="s">
        <v>22</v>
      </c>
      <c r="D31" s="2" t="s">
        <v>21</v>
      </c>
      <c r="E31" s="2" t="s">
        <v>29</v>
      </c>
      <c r="F31" s="2" t="s">
        <v>50</v>
      </c>
      <c r="G31" s="2" t="s">
        <v>49</v>
      </c>
      <c r="H31" s="7">
        <v>0.6</v>
      </c>
      <c r="I31" s="7">
        <v>1</v>
      </c>
      <c r="J31" s="8">
        <f>H31*I31</f>
        <v>0.6</v>
      </c>
      <c r="K31" s="5" t="str">
        <f>IF(J16&lt;=0.2,"Riesgo Bajo",IF(J16&lt;=0.4,"Riesgo Medio",IF(J16&lt;=0.6,"Riesgo Alto","Riesgo Extremo")))</f>
        <v>Riesgo Medio</v>
      </c>
      <c r="L31" s="3" t="s">
        <v>7</v>
      </c>
      <c r="M31" s="2" t="s">
        <v>48</v>
      </c>
      <c r="N31" s="7">
        <v>0.4</v>
      </c>
      <c r="O31" s="7">
        <v>0.6</v>
      </c>
      <c r="P31" s="6">
        <f>N31*O31</f>
        <v>0.24</v>
      </c>
      <c r="Q31" s="5" t="str">
        <f>IF(P31&lt;=0.2,"Riesgo Bajo",IF(P31&lt;=0.4,"Riesgo Medio",IF(P31&lt;=0.6,"Riesgo Alto","Riesgo Extremo")))</f>
        <v>Riesgo Medio</v>
      </c>
      <c r="R31" s="4" t="s">
        <v>5</v>
      </c>
      <c r="S31" s="3" t="s">
        <v>25</v>
      </c>
      <c r="T31" s="2" t="s">
        <v>3</v>
      </c>
      <c r="U31" s="2" t="s">
        <v>24</v>
      </c>
      <c r="V31" s="2" t="s">
        <v>47</v>
      </c>
      <c r="W31" s="2" t="s">
        <v>0</v>
      </c>
      <c r="X31" s="1"/>
    </row>
    <row r="32" spans="1:24" ht="45.75" thickBot="1" x14ac:dyDescent="0.3">
      <c r="A32" s="9">
        <v>23</v>
      </c>
      <c r="B32" s="2" t="s">
        <v>13</v>
      </c>
      <c r="C32" s="2" t="s">
        <v>22</v>
      </c>
      <c r="D32" s="2" t="s">
        <v>21</v>
      </c>
      <c r="E32" s="2" t="s">
        <v>29</v>
      </c>
      <c r="F32" s="2" t="s">
        <v>46</v>
      </c>
      <c r="G32" s="2" t="s">
        <v>45</v>
      </c>
      <c r="H32" s="7">
        <v>0.8</v>
      </c>
      <c r="I32" s="7">
        <v>1</v>
      </c>
      <c r="J32" s="8">
        <f>H32*I32</f>
        <v>0.8</v>
      </c>
      <c r="K32" s="5" t="str">
        <f>IF(J17&lt;=0.2,"Riesgo Bajo",IF(J17&lt;=0.4,"Riesgo Medio",IF(J17&lt;=0.6,"Riesgo Alto","Riesgo Extremo")))</f>
        <v>Riesgo Alto</v>
      </c>
      <c r="L32" s="3" t="s">
        <v>7</v>
      </c>
      <c r="M32" s="2" t="s">
        <v>44</v>
      </c>
      <c r="N32" s="7">
        <v>0.4</v>
      </c>
      <c r="O32" s="7">
        <v>0.8</v>
      </c>
      <c r="P32" s="6">
        <f>N32*O32</f>
        <v>0.32000000000000006</v>
      </c>
      <c r="Q32" s="5" t="str">
        <f>IF(P32&lt;=0.2,"Riesgo Bajo",IF(P32&lt;=0.4,"Riesgo Medio",IF(P32&lt;=0.6,"Riesgo Alto","Riesgo Extremo")))</f>
        <v>Riesgo Medio</v>
      </c>
      <c r="R32" s="4" t="s">
        <v>5</v>
      </c>
      <c r="S32" s="3" t="s">
        <v>43</v>
      </c>
      <c r="T32" s="2" t="s">
        <v>3</v>
      </c>
      <c r="U32" s="2" t="s">
        <v>15</v>
      </c>
      <c r="V32" s="2" t="s">
        <v>42</v>
      </c>
      <c r="W32" s="2" t="s">
        <v>0</v>
      </c>
      <c r="X32" s="1"/>
    </row>
    <row r="33" spans="1:24" ht="45.75" thickBot="1" x14ac:dyDescent="0.3">
      <c r="A33" s="9">
        <v>24</v>
      </c>
      <c r="B33" s="2" t="s">
        <v>13</v>
      </c>
      <c r="C33" s="2" t="s">
        <v>12</v>
      </c>
      <c r="D33" s="2" t="s">
        <v>41</v>
      </c>
      <c r="E33" s="2" t="s">
        <v>29</v>
      </c>
      <c r="F33" s="2" t="s">
        <v>40</v>
      </c>
      <c r="G33" s="2" t="s">
        <v>39</v>
      </c>
      <c r="H33" s="7">
        <v>0.6</v>
      </c>
      <c r="I33" s="7">
        <v>0.8</v>
      </c>
      <c r="J33" s="8">
        <f>H33*I33</f>
        <v>0.48</v>
      </c>
      <c r="K33" s="5" t="str">
        <f>IF(J18&lt;=0.2,"Riesgo Bajo",IF(J18&lt;=0.4,"Riesgo Medio",IF(J18&lt;=0.6,"Riesgo Alto","Riesgo Extremo")))</f>
        <v>Riesgo Medio</v>
      </c>
      <c r="L33" s="3" t="s">
        <v>7</v>
      </c>
      <c r="M33" s="2" t="s">
        <v>38</v>
      </c>
      <c r="N33" s="7">
        <v>0.4</v>
      </c>
      <c r="O33" s="7">
        <v>0.6</v>
      </c>
      <c r="P33" s="6">
        <f>N33*O33</f>
        <v>0.24</v>
      </c>
      <c r="Q33" s="5" t="str">
        <f>IF(P33&lt;=0.2,"Riesgo Bajo",IF(P33&lt;=0.4,"Riesgo Medio",IF(P33&lt;=0.6,"Riesgo Alto","Riesgo Extremo")))</f>
        <v>Riesgo Medio</v>
      </c>
      <c r="R33" s="4" t="s">
        <v>5</v>
      </c>
      <c r="S33" s="3" t="s">
        <v>37</v>
      </c>
      <c r="T33" s="2" t="s">
        <v>3</v>
      </c>
      <c r="U33" s="2" t="s">
        <v>36</v>
      </c>
      <c r="V33" s="2" t="s">
        <v>35</v>
      </c>
      <c r="W33" s="2" t="s">
        <v>0</v>
      </c>
      <c r="X33" s="1"/>
    </row>
    <row r="34" spans="1:24" ht="36.75" thickBot="1" x14ac:dyDescent="0.3">
      <c r="A34" s="9">
        <v>25</v>
      </c>
      <c r="B34" s="2" t="s">
        <v>13</v>
      </c>
      <c r="C34" s="2" t="s">
        <v>22</v>
      </c>
      <c r="D34" s="2" t="s">
        <v>21</v>
      </c>
      <c r="E34" s="2" t="s">
        <v>29</v>
      </c>
      <c r="F34" s="2" t="s">
        <v>34</v>
      </c>
      <c r="G34" s="2" t="s">
        <v>33</v>
      </c>
      <c r="H34" s="7">
        <v>0.6</v>
      </c>
      <c r="I34" s="7">
        <v>0.8</v>
      </c>
      <c r="J34" s="8">
        <f>H34*I34</f>
        <v>0.48</v>
      </c>
      <c r="K34" s="5" t="str">
        <f>IF(J19&lt;=0.2,"Riesgo Bajo",IF(J19&lt;=0.4,"Riesgo Medio",IF(J19&lt;=0.6,"Riesgo Alto","Riesgo Extremo")))</f>
        <v>Riesgo Bajo</v>
      </c>
      <c r="L34" s="3" t="s">
        <v>7</v>
      </c>
      <c r="M34" s="2" t="s">
        <v>32</v>
      </c>
      <c r="N34" s="7">
        <v>0.4</v>
      </c>
      <c r="O34" s="7">
        <v>0.6</v>
      </c>
      <c r="P34" s="6">
        <f>N34*O34</f>
        <v>0.24</v>
      </c>
      <c r="Q34" s="5" t="str">
        <f>IF(P34&lt;=0.2,"Riesgo Bajo",IF(P34&lt;=0.4,"Riesgo Medio",IF(P34&lt;=0.6,"Riesgo Alto","Riesgo Extremo")))</f>
        <v>Riesgo Medio</v>
      </c>
      <c r="R34" s="4" t="s">
        <v>5</v>
      </c>
      <c r="S34" s="3" t="s">
        <v>31</v>
      </c>
      <c r="T34" s="2" t="s">
        <v>3</v>
      </c>
      <c r="U34" s="2" t="s">
        <v>15</v>
      </c>
      <c r="V34" s="2" t="s">
        <v>30</v>
      </c>
      <c r="W34" s="2" t="s">
        <v>0</v>
      </c>
      <c r="X34" s="1"/>
    </row>
    <row r="35" spans="1:24" ht="45.75" thickBot="1" x14ac:dyDescent="0.3">
      <c r="A35" s="9">
        <v>26</v>
      </c>
      <c r="B35" s="2" t="s">
        <v>13</v>
      </c>
      <c r="C35" s="2" t="s">
        <v>22</v>
      </c>
      <c r="D35" s="2" t="s">
        <v>21</v>
      </c>
      <c r="E35" s="2" t="s">
        <v>29</v>
      </c>
      <c r="F35" s="2" t="s">
        <v>28</v>
      </c>
      <c r="G35" s="2" t="s">
        <v>27</v>
      </c>
      <c r="H35" s="7">
        <v>0.6</v>
      </c>
      <c r="I35" s="7">
        <v>1</v>
      </c>
      <c r="J35" s="8">
        <f>H35*I35</f>
        <v>0.6</v>
      </c>
      <c r="K35" s="5" t="str">
        <f>IF(J20&lt;=0.2,"Riesgo Bajo",IF(J20&lt;=0.4,"Riesgo Medio",IF(J20&lt;=0.6,"Riesgo Alto","Riesgo Extremo")))</f>
        <v>Riesgo Bajo</v>
      </c>
      <c r="L35" s="3" t="s">
        <v>7</v>
      </c>
      <c r="M35" s="2" t="s">
        <v>26</v>
      </c>
      <c r="N35" s="7">
        <v>0.4</v>
      </c>
      <c r="O35" s="7">
        <v>0.6</v>
      </c>
      <c r="P35" s="6">
        <f>N35*O35</f>
        <v>0.24</v>
      </c>
      <c r="Q35" s="5" t="str">
        <f>IF(P35&lt;=0.2,"Riesgo Bajo",IF(P35&lt;=0.4,"Riesgo Medio",IF(P35&lt;=0.6,"Riesgo Alto","Riesgo Extremo")))</f>
        <v>Riesgo Medio</v>
      </c>
      <c r="R35" s="4" t="s">
        <v>5</v>
      </c>
      <c r="S35" s="3" t="s">
        <v>25</v>
      </c>
      <c r="T35" s="2" t="s">
        <v>3</v>
      </c>
      <c r="U35" s="2" t="s">
        <v>24</v>
      </c>
      <c r="V35" s="2" t="s">
        <v>23</v>
      </c>
      <c r="W35" s="2" t="s">
        <v>0</v>
      </c>
      <c r="X35" s="1"/>
    </row>
    <row r="36" spans="1:24" ht="45.75" thickBot="1" x14ac:dyDescent="0.3">
      <c r="A36" s="9">
        <v>27</v>
      </c>
      <c r="B36" s="2" t="s">
        <v>13</v>
      </c>
      <c r="C36" s="2" t="s">
        <v>22</v>
      </c>
      <c r="D36" s="2" t="s">
        <v>21</v>
      </c>
      <c r="E36" s="2" t="s">
        <v>20</v>
      </c>
      <c r="F36" s="2" t="s">
        <v>19</v>
      </c>
      <c r="G36" s="2" t="s">
        <v>18</v>
      </c>
      <c r="H36" s="7">
        <v>0.8</v>
      </c>
      <c r="I36" s="7">
        <v>1</v>
      </c>
      <c r="J36" s="8">
        <f>H36*I36</f>
        <v>0.8</v>
      </c>
      <c r="K36" s="5" t="str">
        <f>IF(J21&lt;=0.2,"Riesgo Bajo",IF(J21&lt;=0.4,"Riesgo Medio",IF(J21&lt;=0.6,"Riesgo Alto","Riesgo Extremo")))</f>
        <v>Riesgo Bajo</v>
      </c>
      <c r="L36" s="3" t="s">
        <v>7</v>
      </c>
      <c r="M36" s="2" t="s">
        <v>17</v>
      </c>
      <c r="N36" s="7">
        <v>0.4</v>
      </c>
      <c r="O36" s="7">
        <v>0.8</v>
      </c>
      <c r="P36" s="6">
        <f>N36*O36</f>
        <v>0.32000000000000006</v>
      </c>
      <c r="Q36" s="5" t="str">
        <f>IF(P36&lt;=0.2,"Riesgo Bajo",IF(P36&lt;=0.4,"Riesgo Medio",IF(P36&lt;=0.6,"Riesgo Alto","Riesgo Extremo")))</f>
        <v>Riesgo Medio</v>
      </c>
      <c r="R36" s="4" t="s">
        <v>5</v>
      </c>
      <c r="S36" s="3" t="s">
        <v>16</v>
      </c>
      <c r="T36" s="2" t="s">
        <v>3</v>
      </c>
      <c r="U36" s="2" t="s">
        <v>15</v>
      </c>
      <c r="V36" s="2" t="s">
        <v>14</v>
      </c>
      <c r="W36" s="2" t="s">
        <v>0</v>
      </c>
      <c r="X36" s="1"/>
    </row>
    <row r="37" spans="1:24" ht="54.75" thickBot="1" x14ac:dyDescent="0.3">
      <c r="A37" s="9">
        <v>28</v>
      </c>
      <c r="B37" s="2" t="s">
        <v>13</v>
      </c>
      <c r="C37" s="2" t="s">
        <v>12</v>
      </c>
      <c r="D37" s="2" t="s">
        <v>11</v>
      </c>
      <c r="E37" s="2" t="s">
        <v>10</v>
      </c>
      <c r="F37" s="2" t="s">
        <v>9</v>
      </c>
      <c r="G37" s="2" t="s">
        <v>8</v>
      </c>
      <c r="H37" s="7">
        <v>0.6</v>
      </c>
      <c r="I37" s="7">
        <v>0.8</v>
      </c>
      <c r="J37" s="8">
        <f>H37*I37</f>
        <v>0.48</v>
      </c>
      <c r="K37" s="5" t="str">
        <f>IF(J22&lt;=0.2,"Riesgo Bajo",IF(J22&lt;=0.4,"Riesgo Medio",IF(J22&lt;=0.6,"Riesgo Alto","Riesgo Extremo")))</f>
        <v>Riesgo Medio</v>
      </c>
      <c r="L37" s="3" t="s">
        <v>7</v>
      </c>
      <c r="M37" s="2" t="s">
        <v>6</v>
      </c>
      <c r="N37" s="7">
        <v>0.4</v>
      </c>
      <c r="O37" s="7">
        <v>0.6</v>
      </c>
      <c r="P37" s="6">
        <f>N37*O37</f>
        <v>0.24</v>
      </c>
      <c r="Q37" s="5" t="str">
        <f>IF(P37&lt;=0.2,"Riesgo Bajo",IF(P37&lt;=0.4,"Riesgo Medio",IF(P37&lt;=0.6,"Riesgo Alto","Riesgo Extremo")))</f>
        <v>Riesgo Medio</v>
      </c>
      <c r="R37" s="4" t="s">
        <v>5</v>
      </c>
      <c r="S37" s="3" t="s">
        <v>4</v>
      </c>
      <c r="T37" s="2" t="s">
        <v>3</v>
      </c>
      <c r="U37" s="2" t="s">
        <v>2</v>
      </c>
      <c r="V37" s="2" t="s">
        <v>1</v>
      </c>
      <c r="W37" s="2" t="s">
        <v>0</v>
      </c>
      <c r="X37" s="1"/>
    </row>
  </sheetData>
  <autoFilter ref="A2:X37" xr:uid="{6788E279-2FF8-4B53-AD64-8DF6F0ECF6A2}"/>
  <mergeCells count="94">
    <mergeCell ref="T19:T20"/>
    <mergeCell ref="U19:U20"/>
    <mergeCell ref="V19:V20"/>
    <mergeCell ref="W19:W20"/>
    <mergeCell ref="F19:F20"/>
    <mergeCell ref="H19:H20"/>
    <mergeCell ref="I19:I20"/>
    <mergeCell ref="J19:J20"/>
    <mergeCell ref="K19:K20"/>
    <mergeCell ref="X19:X20"/>
    <mergeCell ref="M19:M20"/>
    <mergeCell ref="N19:N20"/>
    <mergeCell ref="O19:O20"/>
    <mergeCell ref="P19:P20"/>
    <mergeCell ref="L19:L20"/>
    <mergeCell ref="T14:T15"/>
    <mergeCell ref="U14:U15"/>
    <mergeCell ref="V14:V15"/>
    <mergeCell ref="W14:W15"/>
    <mergeCell ref="L14:L15"/>
    <mergeCell ref="M14:M15"/>
    <mergeCell ref="Q19:Q20"/>
    <mergeCell ref="R19:R20"/>
    <mergeCell ref="S19:S20"/>
    <mergeCell ref="P14:P15"/>
    <mergeCell ref="Q14:Q15"/>
    <mergeCell ref="R14:R15"/>
    <mergeCell ref="S14:S15"/>
    <mergeCell ref="H14:H15"/>
    <mergeCell ref="I14:I15"/>
    <mergeCell ref="J14:J15"/>
    <mergeCell ref="K14:K15"/>
    <mergeCell ref="R9:R11"/>
    <mergeCell ref="S9:S11"/>
    <mergeCell ref="X14:X15"/>
    <mergeCell ref="A19:A20"/>
    <mergeCell ref="B19:B20"/>
    <mergeCell ref="C19:C20"/>
    <mergeCell ref="D19:D20"/>
    <mergeCell ref="E19:E20"/>
    <mergeCell ref="N14:N15"/>
    <mergeCell ref="O14:O15"/>
    <mergeCell ref="A14:A15"/>
    <mergeCell ref="B14:B15"/>
    <mergeCell ref="C14:C15"/>
    <mergeCell ref="D14:D15"/>
    <mergeCell ref="E14:E15"/>
    <mergeCell ref="F14:F15"/>
    <mergeCell ref="J9:J11"/>
    <mergeCell ref="K9:K11"/>
    <mergeCell ref="T9:T11"/>
    <mergeCell ref="U9:U11"/>
    <mergeCell ref="W9:W11"/>
    <mergeCell ref="X9:X11"/>
    <mergeCell ref="N9:N11"/>
    <mergeCell ref="O9:O11"/>
    <mergeCell ref="P9:P11"/>
    <mergeCell ref="Q9:Q11"/>
    <mergeCell ref="L9:L11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T3:T5"/>
    <mergeCell ref="U3:U5"/>
    <mergeCell ref="V3:W3"/>
    <mergeCell ref="N4:N5"/>
    <mergeCell ref="O4:O5"/>
    <mergeCell ref="P4:P5"/>
    <mergeCell ref="Q4:Q5"/>
    <mergeCell ref="V4:V5"/>
    <mergeCell ref="W4:W5"/>
    <mergeCell ref="R3:R5"/>
    <mergeCell ref="J3:J5"/>
    <mergeCell ref="K3:K5"/>
    <mergeCell ref="L3:L5"/>
    <mergeCell ref="M3:M5"/>
    <mergeCell ref="N3:Q3"/>
    <mergeCell ref="S3:S5"/>
    <mergeCell ref="A1:W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conditionalFormatting sqref="J6:J37">
    <cfRule type="cellIs" dxfId="15" priority="13" operator="lessThanOrEqual">
      <formula>0.8</formula>
    </cfRule>
    <cfRule type="cellIs" dxfId="14" priority="14" operator="between">
      <formula>0.81</formula>
      <formula>1.2</formula>
    </cfRule>
    <cfRule type="cellIs" dxfId="13" priority="15" operator="between">
      <formula>1.21</formula>
      <formula>1.6</formula>
    </cfRule>
    <cfRule type="cellIs" dxfId="12" priority="16" operator="greaterThan">
      <formula>1.6</formula>
    </cfRule>
  </conditionalFormatting>
  <conditionalFormatting sqref="K6:K9 K12:K14 K16:K19 K21:K37">
    <cfRule type="containsText" dxfId="11" priority="9" operator="containsText" text="Riesgo Bajo">
      <formula>NOT(ISERROR(SEARCH("Riesgo Bajo",K6)))</formula>
    </cfRule>
    <cfRule type="containsText" dxfId="10" priority="10" operator="containsText" text="Riesgo Medio">
      <formula>NOT(ISERROR(SEARCH("Riesgo Medio",K6)))</formula>
    </cfRule>
    <cfRule type="containsText" dxfId="9" priority="11" operator="containsText" text="Riesgo Alto">
      <formula>NOT(ISERROR(SEARCH("Riesgo Alto",K6)))</formula>
    </cfRule>
    <cfRule type="containsText" dxfId="8" priority="12" operator="containsText" text="Riesgo Extremo">
      <formula>NOT(ISERROR(SEARCH("Riesgo Extremo",K6)))</formula>
    </cfRule>
  </conditionalFormatting>
  <conditionalFormatting sqref="P6:P9 P12:P14 P16:P19 P21:P37">
    <cfRule type="cellIs" dxfId="7" priority="5" operator="lessThanOrEqual">
      <formula>0.8</formula>
    </cfRule>
    <cfRule type="cellIs" dxfId="6" priority="6" operator="between">
      <formula>0.81</formula>
      <formula>1.2</formula>
    </cfRule>
    <cfRule type="cellIs" dxfId="5" priority="7" operator="between">
      <formula>1.21</formula>
      <formula>1.6</formula>
    </cfRule>
    <cfRule type="cellIs" dxfId="4" priority="8" operator="greaterThan">
      <formula>1.6</formula>
    </cfRule>
  </conditionalFormatting>
  <conditionalFormatting sqref="Q6:Q9 Q12:Q14 Q16:Q19 Q21:Q37">
    <cfRule type="containsText" dxfId="3" priority="1" operator="containsText" text="Bajo">
      <formula>NOT(ISERROR(SEARCH("Bajo",Q6)))</formula>
    </cfRule>
    <cfRule type="containsText" dxfId="2" priority="2" operator="containsText" text="Medio">
      <formula>NOT(ISERROR(SEARCH("Medio",Q6)))</formula>
    </cfRule>
    <cfRule type="containsText" dxfId="1" priority="3" operator="containsText" text="Alto">
      <formula>NOT(ISERROR(SEARCH("Alto",Q6)))</formula>
    </cfRule>
    <cfRule type="containsText" dxfId="0" priority="4" operator="containsText" text="Extremo">
      <formula>NOT(ISERROR(SEARCH("Extremo",Q6)))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TRANSPORTE</vt:lpstr>
      <vt:lpstr>TRANSPORTE!Matriz_de_Riesgos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ADMIN OFICINA DE EXTENSION</dc:creator>
  <cp:lastModifiedBy>COORDINACIÓN ADMIN OFICINA DE EXTENSION</cp:lastModifiedBy>
  <dcterms:created xsi:type="dcterms:W3CDTF">2026-09-09T19:08:31Z</dcterms:created>
  <dcterms:modified xsi:type="dcterms:W3CDTF">2026-09-09T19:18:40Z</dcterms:modified>
</cp:coreProperties>
</file>